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värarbetsgrupper\Regeringsuppdrag\2018 RU Övergödning\6. Pilotområden\Delrapporter sammanställning\Utdrag till LEVA-områden\"/>
    </mc:Choice>
  </mc:AlternateContent>
  <bookViews>
    <workbookView xWindow="0" yWindow="0" windowWidth="19200" windowHeight="70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2" i="1" l="1"/>
  <c r="D261" i="1"/>
  <c r="C261" i="1"/>
  <c r="B261" i="1"/>
  <c r="C151" i="1"/>
  <c r="B151" i="1"/>
  <c r="D45" i="1"/>
  <c r="C45" i="1"/>
  <c r="B45" i="1"/>
  <c r="D43" i="1"/>
  <c r="C43" i="1"/>
  <c r="B43" i="1"/>
  <c r="D41" i="1"/>
  <c r="C41" i="1"/>
  <c r="B41" i="1"/>
</calcChain>
</file>

<file path=xl/comments1.xml><?xml version="1.0" encoding="utf-8"?>
<comments xmlns="http://schemas.openxmlformats.org/spreadsheetml/2006/main">
  <authors>
    <author>Frida Engberg</author>
    <author>Robert Almstrand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men man har prioriterat 6 delavrinningsområden; Ömboån, Klämmabäcken, Skeppsbrobäcken och Djuran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Detaljer finns i excelbladet för Tidan
</t>
        </r>
      </text>
    </comment>
    <comment ref="A23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Plockade in text från enskilt rapportering (Orusts) pga att värdet 0 stod i A23 i Fridas sammanställning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Bra samarbete men brist på rådgivare</t>
        </r>
      </text>
    </comment>
    <comment ref="A34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DETTA KOMMER VARA ETT LÄGSTAVÄRDE; ALL INFO FINNS INTE HOS ÅS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sannolikt betydligt fler</t>
        </r>
      </text>
    </comment>
    <comment ref="C51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sannolikt betydligt fler</t>
        </r>
      </text>
    </comment>
    <comment ref="D51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sannolikt betydligt fler</t>
        </r>
      </text>
    </comment>
    <comment ref="B110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50-75 % av lerjordsarealen över 25 % (minus gyttjeleran) är möjligt om ekonomisk ersättning ges och krav ställs. Kom dock ihåg att CO2-skatten kommer innebära att priset fr.o.m. januari2021 ökar kraftigt (kanske landar runt 800 kr/ton?). Det är en skatt som med kraft missar sitt mål!</t>
        </r>
      </text>
    </comment>
    <comment ref="B112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Kanske 50 ha eftersom det finns bra och stora lägen enligt Naturvårdsgruppens pågående inventering. Förhoppningen är att vi också lyckas hitta intresserade markägare vid några av dessa lägen.</t>
        </r>
      </text>
    </comment>
    <comment ref="B138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Mycket svårt att säga eftersom det är så få som testat men det borde ha potential. En begränsning är just att det kräver att man ska lägga om sin dränering</t>
        </r>
      </text>
    </comment>
    <comment ref="B151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varav 2 med kalkfilterdike</t>
        </r>
      </text>
    </comment>
    <comment ref="C151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varav 2 med kalkfilterdike</t>
        </r>
      </text>
    </comment>
    <comment ref="B219" authorId="0" shapeId="0">
      <text>
        <r>
          <rPr>
            <b/>
            <sz val="9"/>
            <color indexed="81"/>
            <rFont val="Tahoma"/>
            <family val="2"/>
          </rPr>
          <t>Frida Engberg:</t>
        </r>
        <r>
          <rPr>
            <sz val="9"/>
            <color indexed="81"/>
            <rFont val="Tahoma"/>
            <family val="2"/>
          </rPr>
          <t xml:space="preserve">
passar i LBP</t>
        </r>
      </text>
    </comment>
    <comment ref="B266" authorId="1" shapeId="0">
      <text>
        <r>
          <rPr>
            <b/>
            <sz val="9"/>
            <color indexed="81"/>
            <rFont val="Tahoma"/>
            <family val="2"/>
          </rPr>
          <t>Robert Almstrand:</t>
        </r>
        <r>
          <rPr>
            <sz val="9"/>
            <color indexed="81"/>
            <rFont val="Tahoma"/>
            <family val="2"/>
          </rPr>
          <t xml:space="preserve">
Inga åtgärder genomförda alls?</t>
        </r>
      </text>
    </comment>
  </commentList>
</comments>
</file>

<file path=xl/sharedStrings.xml><?xml version="1.0" encoding="utf-8"?>
<sst xmlns="http://schemas.openxmlformats.org/spreadsheetml/2006/main" count="328" uniqueCount="226">
  <si>
    <t>Sammanställning hela perioden</t>
  </si>
  <si>
    <t>1. Kunskap om avrinningsområdet</t>
  </si>
  <si>
    <t>Se även övriga frågor i uppföljningsdokument men svara inte på dessa i excelbladet</t>
  </si>
  <si>
    <t>Namn på pilotområdet:</t>
  </si>
  <si>
    <t>Huvudavrinningsområdets (enligt SMHI) namn och nummer</t>
  </si>
  <si>
    <t>Vattenmyndighetens åtgärdsområde</t>
  </si>
  <si>
    <t>Hur många delavrinningsområden (enligt SMHI) arbetar du i?</t>
  </si>
  <si>
    <t>Vilken är den totala arealen för dessa delavrinningsområden (km2)</t>
  </si>
  <si>
    <t>Antal vattenförekomster i pilotområdet (enligt VISS)?</t>
  </si>
  <si>
    <t>Antal övrigt vatten i pilotområdet (enligt VISS)?</t>
  </si>
  <si>
    <t>Antal öppna diken/bäck/vattendrag som mynnar i havet</t>
  </si>
  <si>
    <t xml:space="preserve">2.Samverkan och organisation-Övergripande </t>
  </si>
  <si>
    <t>Se frågor i uppföljningsdokument men svara inte i excelbladet</t>
  </si>
  <si>
    <t>3. Samverkan och organisation-med lantbrukare och verksamhetsutövare</t>
  </si>
  <si>
    <t>Totalt antal till och med:</t>
  </si>
  <si>
    <t xml:space="preserve">Hur många gruppträffar med markägare och verksamhetsutövare har du arrangerat själv som exempelvis vattendragsvandringar och möten? </t>
  </si>
  <si>
    <t>Hur många deltagare har mötena haft totalt?</t>
  </si>
  <si>
    <t>Hur många lantbrukare (unika) har du träffat på dessa olika gruppträffar och möten?</t>
  </si>
  <si>
    <t xml:space="preserve">Hur många av andras träffar och möten (exempelvis LRF-möten) har du medverkat på för att berätta om ditt arbete? </t>
  </si>
  <si>
    <t>Hur många lantbrukare (unika) har du haft enskilda träffar eller samtal med?</t>
  </si>
  <si>
    <t>Har du haft kontakt eller samarbete med andra verksamhetsutövare än lantbrukare?  Vilka och hur många?</t>
  </si>
  <si>
    <t xml:space="preserve">Hur stor andel (ca %) av lantbrukarna i ditt pilotområde har du hunnit vara i kontakt med? </t>
  </si>
  <si>
    <t>4. Uppföljning</t>
  </si>
  <si>
    <t xml:space="preserve">Effekter på vattenkvalitet och biologi </t>
  </si>
  <si>
    <t>Ange effekter på vattenkvalitet och biologi (uppmätta parametrar) i de fall du har mätningar</t>
  </si>
  <si>
    <t>5. Planering av åtgärder</t>
  </si>
  <si>
    <t>Hur fungerar samarbetet med Greppa Näringens rådgivning i ditt område? Ange på en skala 1-5, där 5 är bäst.</t>
  </si>
  <si>
    <t>Hur många rådgivningsbesök har genomförts av Greppa Näringen-rådgivare i projektområdet sedan projektet startade?</t>
  </si>
  <si>
    <t>Hur många rådgivningsbesök har genomförts av andra aktörer?</t>
  </si>
  <si>
    <t>Ungefär hur stor del av behovet motsvarar detta (ca %)?</t>
  </si>
  <si>
    <t>Rådgivning inom Ett Rikt Odlingslandskap (ERO)</t>
  </si>
  <si>
    <t>Aktivering av markavvattningsföretag (antal)</t>
  </si>
  <si>
    <r>
      <t xml:space="preserve">Vilka åtgärder har identifierats som </t>
    </r>
    <r>
      <rPr>
        <b/>
        <i/>
        <sz val="11"/>
        <color theme="1"/>
        <rFont val="Calibri"/>
        <family val="2"/>
        <scheme val="minor"/>
      </rPr>
      <t>nödvändiga</t>
    </r>
    <r>
      <rPr>
        <sz val="11"/>
        <color theme="1"/>
        <rFont val="Calibri"/>
        <family val="2"/>
        <scheme val="minor"/>
      </rPr>
      <t xml:space="preserve"> i pilotområdet enligt Vattenmyndigheterna? Ange ungefärlig omfattning av de olika nödvändiga åtgärderna, tex areal strukturkalkning/våtmark, meter kalkfilterdike etc.</t>
    </r>
  </si>
  <si>
    <t>Övergripande synpunkt/svar</t>
  </si>
  <si>
    <t>Strukturkalkning (ha)</t>
  </si>
  <si>
    <t>Strukturkalkning (antal åtgärder)</t>
  </si>
  <si>
    <t>Våtmark (ha)</t>
  </si>
  <si>
    <t>Våtmark (antal)</t>
  </si>
  <si>
    <t>Fosfordamm (ha)</t>
  </si>
  <si>
    <t>Fosfordamm (antal)</t>
  </si>
  <si>
    <t>Anpassad skyddszon (ha)</t>
  </si>
  <si>
    <t>Anpassad skyddszon (antal)</t>
  </si>
  <si>
    <t>Greppa rådgivning</t>
  </si>
  <si>
    <t xml:space="preserve">åtgärder mot internbelastning (inom vattenförvatningen med startad efter beslut om vattendragsgrupper, </t>
  </si>
  <si>
    <t>Kalkfilterdiken (ha)</t>
  </si>
  <si>
    <t>Minskad P-läckage vid stallgödsel (kg)</t>
  </si>
  <si>
    <t>Skyddszoner gräsbevuxna (ha)</t>
  </si>
  <si>
    <t>Tvåstegsdiken (m)</t>
  </si>
  <si>
    <t>Tvåstegsdiken (ha)</t>
  </si>
  <si>
    <t>Åtgärdande av enskilda avlopp</t>
  </si>
  <si>
    <t>Fånggröda (Ha)</t>
  </si>
  <si>
    <t>Vårplöjning (ha)</t>
  </si>
  <si>
    <t>Skyddszon längs vattendrag (ha)</t>
  </si>
  <si>
    <t>Förbättrad dagvattenhantering vid Fjärås och Sätinge (Ha)</t>
  </si>
  <si>
    <t>Minskad påverkan från små avlopp (antal)</t>
  </si>
  <si>
    <t>Fällning av fosfor i Alsta sjö (antal)</t>
  </si>
  <si>
    <t>Skyddszon (Ha)</t>
  </si>
  <si>
    <t>Kalkfilterdike</t>
  </si>
  <si>
    <t xml:space="preserve">Minskat fosforläckage vid spridning av stallgödsel </t>
  </si>
  <si>
    <t>2-stegsdiken (km)</t>
  </si>
  <si>
    <t>Ökad rening av P vid arv</t>
  </si>
  <si>
    <t>Enskilda avlopp till normal skyddsnivå</t>
  </si>
  <si>
    <t>Enskilda avlopp till hög skyddsnivå</t>
  </si>
  <si>
    <t>Kalkfilterdike (ha)</t>
  </si>
  <si>
    <t>Förbättra dränering - täckdiken, underhåll av diken (ha)</t>
  </si>
  <si>
    <t>Förebygga erosion och ras i diken (km)</t>
  </si>
  <si>
    <t>Skyddszoner (ha)</t>
  </si>
  <si>
    <t>Övrig markvård (t ex markstruktur, växtföljder - mullhalt o bördighet, åtgärder mot markpackning) (ha)</t>
  </si>
  <si>
    <t>Optimerad växtnäringshantering</t>
  </si>
  <si>
    <t>Dagvattenfördröjning (ha)</t>
  </si>
  <si>
    <t>Förbättringsbehov fosfor (VISS, kg)</t>
  </si>
  <si>
    <t>Tvåstegsdike (m)</t>
  </si>
  <si>
    <t>Anpassade skyddszoner på åkermark (antal)</t>
  </si>
  <si>
    <t>Dagvattenåtgärder (ha)</t>
  </si>
  <si>
    <t>Efterbehandling av zink från varmförzinkning AB (antal)</t>
  </si>
  <si>
    <t>Ekologiskt funktionella skyddszoner (ha)</t>
  </si>
  <si>
    <t>Minskat fosforläckage vid spridning av stallgödsel (kg)</t>
  </si>
  <si>
    <t>Åtgärda vandringshinder Skivarpsån Borgasjön sjöutlopp (antal)</t>
  </si>
  <si>
    <t>Åtgärda vandringshinder Skivarpsån Skallstorps Nygård (antal)</t>
  </si>
  <si>
    <t>Skyddszoner i jordbruksmark 0-2 m (ha)</t>
  </si>
  <si>
    <t>Skyddszoner i jordbruksmark 2-6 m (ha)</t>
  </si>
  <si>
    <t>Åtgärdande av EA till normal skyddsnivå (antal)</t>
  </si>
  <si>
    <t>Åtgärdande av EA från normal till hög skyddsnivå (antal)</t>
  </si>
  <si>
    <t>Utsläppsreduktion av zink från varmförzinkning AB (antal)</t>
  </si>
  <si>
    <t>Åtgärder för att minska påverkan från små avlopp, fosfor (antal)</t>
  </si>
  <si>
    <t>Åtgärder för att minska påverkan från små avlopp, Nitrat o ammoniak (antal)</t>
  </si>
  <si>
    <t>Skyddszoner i jordbruksmark - gräsbevuxna, oskördade, avstånd 0-2 meter (ha)</t>
  </si>
  <si>
    <t>Lokalt anpassad kantzon (ha)</t>
  </si>
  <si>
    <t>Biotopvård</t>
  </si>
  <si>
    <t>Ekologiskt funktionella kantzoner (ha)</t>
  </si>
  <si>
    <t>Minskat fosforläckage vid STG-spridning</t>
  </si>
  <si>
    <t>Ekologiska kantzoner (ha)</t>
  </si>
  <si>
    <t>Bevattning, återföring av näring (ha)</t>
  </si>
  <si>
    <t>Fosforåtgärd bräddat avloppsvatten vid verk (antal)</t>
  </si>
  <si>
    <r>
      <t xml:space="preserve">Vilka av dessa åtgärder bedöms i dagsläget som </t>
    </r>
    <r>
      <rPr>
        <b/>
        <i/>
        <sz val="11"/>
        <color theme="1"/>
        <rFont val="Calibri"/>
        <family val="2"/>
        <scheme val="minor"/>
      </rPr>
      <t>möjliga</t>
    </r>
    <r>
      <rPr>
        <sz val="11"/>
        <color theme="1"/>
        <rFont val="Calibri"/>
        <family val="2"/>
        <scheme val="minor"/>
      </rPr>
      <t xml:space="preserve"> att genomföra innan 2027 utifrån acceptans och tekniska möjligheter (bortse från brister i stöd och finansiering)? Ange ungefärlig omfattning av de möjliga åtgärderna, tex antal ha strukturkalkning/våtmark, m kalkfilterdike etc.</t>
    </r>
  </si>
  <si>
    <t>Fällning av fosfor i Alsta sjö</t>
  </si>
  <si>
    <t>Förbättra dränering - täckdiken-, underhåll av diken-projekt (antal)</t>
  </si>
  <si>
    <t>Förebygga erosion och ras i diken-projekt (antal)</t>
  </si>
  <si>
    <t>Rådgivning kring övrig markvård (antal)</t>
  </si>
  <si>
    <t>Förmedling av andras rådgivning (antal)</t>
  </si>
  <si>
    <t>Kalkfilterprojekt (antal)</t>
  </si>
  <si>
    <t>Kalkfilterdike, ha</t>
  </si>
  <si>
    <t>2-stegs diken (m)</t>
  </si>
  <si>
    <t>Reduktion fosfor möjligt fram till 2027 (kg, uppskattat)</t>
  </si>
  <si>
    <t>Svämplan (ha)</t>
  </si>
  <si>
    <t>Restaurering av invallningsföretag (antal)</t>
  </si>
  <si>
    <r>
      <t xml:space="preserve">Hur många av ovanstående har gått vidare till </t>
    </r>
    <r>
      <rPr>
        <b/>
        <i/>
        <sz val="11"/>
        <color theme="1"/>
        <rFont val="Calibri"/>
        <family val="2"/>
        <scheme val="minor"/>
      </rPr>
      <t>planeringsstadiet?</t>
    </r>
  </si>
  <si>
    <t>Våtmark inklusive kombidammar (ha)</t>
  </si>
  <si>
    <t>Tvåstegsdiken (antal)</t>
  </si>
  <si>
    <t>Tvåstegsdike (km)</t>
  </si>
  <si>
    <t>Svämplan (antal)</t>
  </si>
  <si>
    <t>Erosionsförebyggande åtgärder, inkl avfasning diken (m)</t>
  </si>
  <si>
    <t>Erosionsförebyggande åtgärder, inkl avfasning diken (antal)</t>
  </si>
  <si>
    <t>Bevattning, återföring (ha)</t>
  </si>
  <si>
    <t>åtgärder mot internbelastning</t>
  </si>
  <si>
    <t>Förbättra dränering - täckdiken, underhåll av diken (antal)</t>
  </si>
  <si>
    <t>Avfasning av dikeskanter (m2)</t>
  </si>
  <si>
    <t>Avfasning av dikeskanter (antal)</t>
  </si>
  <si>
    <t>EFK Funktionella kantzoner</t>
  </si>
  <si>
    <t>Skyddszoner (antal)</t>
  </si>
  <si>
    <t>Övrig markvård (antal)</t>
  </si>
  <si>
    <t>Dikesunderhåll (antal)</t>
  </si>
  <si>
    <t>Markkartering med villkor (ha)</t>
  </si>
  <si>
    <t>Övriga projekt utanför avrinningsområdet som har kommit till som en effekt av pilotprojektet</t>
  </si>
  <si>
    <t>Sänkning av brotrummor</t>
  </si>
  <si>
    <t>Anläggning av viltöverfarter i diken</t>
  </si>
  <si>
    <t>Återmeandring (antal)</t>
  </si>
  <si>
    <t>Återmeandring (m)</t>
  </si>
  <si>
    <t>Samverkan kring vattenbalanser i dikningsföretag (antal minivattenråd)</t>
  </si>
  <si>
    <t>Framtagande av lokala åtgärdsplaner</t>
  </si>
  <si>
    <t>Frösådd anpassade skyddszoner (ha)</t>
  </si>
  <si>
    <t>Grävkurs entreprenörer (antal kurstillfällen)</t>
  </si>
  <si>
    <t>Reduktionsfiske (antal sjöar)</t>
  </si>
  <si>
    <t>Reduktionsfiske (antal ton)</t>
  </si>
  <si>
    <t>Satellitbrunn (m3)</t>
  </si>
  <si>
    <t>Satellitbrunn (antal)</t>
  </si>
  <si>
    <t>Kombidammar (antal)</t>
  </si>
  <si>
    <t>6. Finansiering och genomförande</t>
  </si>
  <si>
    <t xml:space="preserve">Hur många olika LBP- ansökningar har du medverkat till som skickas in? </t>
  </si>
  <si>
    <r>
      <t xml:space="preserve">Vilka åtgärder </t>
    </r>
    <r>
      <rPr>
        <b/>
        <i/>
        <sz val="11"/>
        <color theme="1"/>
        <rFont val="Calibri"/>
        <family val="2"/>
        <scheme val="minor"/>
      </rPr>
      <t>ansöks för i LBP</t>
    </r>
    <r>
      <rPr>
        <sz val="11"/>
        <color theme="1"/>
        <rFont val="Calibri"/>
        <family val="2"/>
        <scheme val="minor"/>
      </rPr>
      <t xml:space="preserve"> och hur stor areal omfattar de? (Fyll på med åtgärder på samma sätt som ovan) </t>
    </r>
  </si>
  <si>
    <t>2-stegsdike (m)</t>
  </si>
  <si>
    <t>Vårbearbetning (Ha)</t>
  </si>
  <si>
    <t>Förundersökning för våtmarkslägen (antal)</t>
  </si>
  <si>
    <t>Dubbelsidig avfasning av dike (m)</t>
  </si>
  <si>
    <t>Dubbelsidig avfasning av dikeskanter (antal)</t>
  </si>
  <si>
    <t>Sänkning av fellagd trumma</t>
  </si>
  <si>
    <t>Anläggning av viltöverfarter (antal)</t>
  </si>
  <si>
    <t xml:space="preserve">Hur många olika LOVA-ansökningar har du medverkat till som skickas in? </t>
  </si>
  <si>
    <r>
      <t xml:space="preserve">Vilka åtgärder </t>
    </r>
    <r>
      <rPr>
        <b/>
        <i/>
        <sz val="11"/>
        <color theme="1"/>
        <rFont val="Calibri"/>
        <family val="2"/>
        <scheme val="minor"/>
      </rPr>
      <t>ansöks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för i LOVA</t>
    </r>
    <r>
      <rPr>
        <sz val="11"/>
        <color theme="1"/>
        <rFont val="Calibri"/>
        <family val="2"/>
        <scheme val="minor"/>
      </rPr>
      <t xml:space="preserve"> och hur stor areal omfattar de? (Fyll på med åtgärder på samma sätt som ovan) </t>
    </r>
  </si>
  <si>
    <t>Förstudie minskat näringsläckage (vattenprovtagning samt markkartering) AGGREGERA MED BLACKSTAÅNS SYNOPTISKA PROVT</t>
  </si>
  <si>
    <t>Lokala ÅtgärdsPlaner (LÅP)</t>
  </si>
  <si>
    <t>Utredning våtmark (antal identifierade lägen)</t>
  </si>
  <si>
    <t>Utredning Dagvattendamm</t>
  </si>
  <si>
    <t>Tvåstegsdike</t>
  </si>
  <si>
    <t>Bevattning med näringsrikt sjö/havsviksvatten, återföring</t>
  </si>
  <si>
    <t>Översvämningsyta/Svämplansrestaurering (ha)</t>
  </si>
  <si>
    <t>Översvämningsyta/Svämplansrestaurering (antal)</t>
  </si>
  <si>
    <t>Kalkfilterdamm, ha (och antal)</t>
  </si>
  <si>
    <t>Fosfordamm med kalkfilterdike (ha o antal)</t>
  </si>
  <si>
    <t>Avfasning av dikeskanter (m)</t>
  </si>
  <si>
    <t>Reduktionsfiske (ton)</t>
  </si>
  <si>
    <t>Åtgärdssamordnare (antal hel- eller deltidstjänster)</t>
  </si>
  <si>
    <t>Geoteknisk undersökning för våtmark</t>
  </si>
  <si>
    <t>Synoptisk vattenprovtagning i Blackstaån med biflöden</t>
  </si>
  <si>
    <t xml:space="preserve">Inventering av lämpliga lägen för vattenvårdsåtgärder  </t>
  </si>
  <si>
    <t>Utredning av markavvattningsföretag</t>
  </si>
  <si>
    <t>Kurs i våtmarksgrävning för lantbrukare och markenentreprenörer</t>
  </si>
  <si>
    <t>Våtmarkskartläggning</t>
  </si>
  <si>
    <t>Vattenprovtagning</t>
  </si>
  <si>
    <t>Klimatanpassning av invallning (ha båtnadsområde)</t>
  </si>
  <si>
    <t>Klimatanpassning av invallning (antal)</t>
  </si>
  <si>
    <t>Uppstart av vattenråd</t>
  </si>
  <si>
    <t>Uppföljning av åtgärder  (antal)</t>
  </si>
  <si>
    <t xml:space="preserve">Planerar du att söka eller har du redan sökt eller medverkat till att söka annan åtgärdsfinansiering än LBP och LOVA? Vart sände du ansökan och vilket belopp söktes? </t>
  </si>
  <si>
    <t>Är de finansierade åtgärderna placerade inom identifierade riskområden (se 5a)?</t>
  </si>
  <si>
    <t>Vilken är den sammanlagda summan (tkr) som du medverkat till som sökts inom LBP?</t>
  </si>
  <si>
    <t>Vilken är den sammanlagda summan (tkr) som du medverkat till som sökts genom annat stöd än LBP eller LOVA?</t>
  </si>
  <si>
    <t>Vilken är den sammanlagda summan (tkr) som du medverkat till som sökts inom LOVA?</t>
  </si>
  <si>
    <t>Totalt sökta medel (SEK):</t>
  </si>
  <si>
    <t>Totalt beviljade medel alla källor, (inklusive åtgärdssamordning via LOVA) (SEK):</t>
  </si>
  <si>
    <r>
      <t xml:space="preserve">Vilka åtgärder har </t>
    </r>
    <r>
      <rPr>
        <b/>
        <i/>
        <sz val="11"/>
        <color theme="1"/>
        <rFont val="Calibri"/>
        <family val="2"/>
        <scheme val="minor"/>
      </rPr>
      <t>genomförts</t>
    </r>
    <r>
      <rPr>
        <sz val="11"/>
        <color theme="1"/>
        <rFont val="Calibri"/>
        <family val="2"/>
        <scheme val="minor"/>
      </rPr>
      <t xml:space="preserve"> i pilotområdet och i vilken omfattning? Räkna med alla slags åtgärder, inte bara de med olika slags finansiering.</t>
    </r>
  </si>
  <si>
    <t>Våtmark inklusive kombidammar(ha)</t>
  </si>
  <si>
    <t>Kalkfilterdike (antal)</t>
  </si>
  <si>
    <t>Skyddszoner mot vattendrag (ha)</t>
  </si>
  <si>
    <t>Skyddszoner,  LBP (ha)</t>
  </si>
  <si>
    <t>Kulvertering av rasbenäget dike (m)</t>
  </si>
  <si>
    <t>Permanenta fleråriga gräsbevuxna ytor på åkermark (ha)</t>
  </si>
  <si>
    <t xml:space="preserve">Reducerad jordbearbetning, Direktsådd( ha) </t>
  </si>
  <si>
    <t>Fång -/Mellangrödor</t>
  </si>
  <si>
    <t>Regelbunden översyn  och underhåll av dränering</t>
  </si>
  <si>
    <t>Bevattning fotbollsplaner (antal)</t>
  </si>
  <si>
    <t>Stängsling av trampskadat vattendrag (antal)</t>
  </si>
  <si>
    <t>Djuröverfart över trampskadat vattendrag, annat än det stängslade (antal)</t>
  </si>
  <si>
    <t>Ekologisk restaurering av vattendrag/kantzoner (km)</t>
  </si>
  <si>
    <t>Lekbotten för laxfisk</t>
  </si>
  <si>
    <t>Regelbunden markkartering vart 10:e år ( ( % av lantbrukarna i ARO:t)</t>
  </si>
  <si>
    <t>Reducera kväve och fosforgivan , Växtodlingsplan / växtnäringsbalans utförd</t>
  </si>
  <si>
    <t>Undvika fosforgödsling på jordar med höga fosfortal ( tillämpas av x% av lantbrukare i ARO:t)</t>
  </si>
  <si>
    <t>Kombigödsling ( % av lantbrukarna i ARO:t)</t>
  </si>
  <si>
    <t>Undvika Dubbelkörning ( % av lantbrukare i ARO:t</t>
  </si>
  <si>
    <t>Spridningsfria zoner längs vattendrag (% av lantbrukarna i ARO:t)</t>
  </si>
  <si>
    <t>Dubbelsidig avfasning av rasbenäget dike (m)</t>
  </si>
  <si>
    <t>Dubbelsidig avfasning av rasbenäget dike (antal)</t>
  </si>
  <si>
    <t>Uppstart av vattenråd (antal)</t>
  </si>
  <si>
    <t>Uppstart av vattendragsgrupp (antal)</t>
  </si>
  <si>
    <t>Utjämningsdamm dagvatten (ha)</t>
  </si>
  <si>
    <t>Anpassad grundvattenyta (antal)</t>
  </si>
  <si>
    <t>Anpassad grundvattenyta (ha)</t>
  </si>
  <si>
    <t>Dagvatten multidamm</t>
  </si>
  <si>
    <t>Biotop vandringshinder bort (antal)</t>
  </si>
  <si>
    <t>Provfiske (antal sjöar)</t>
  </si>
  <si>
    <t>Bevattning med dagvatten</t>
  </si>
  <si>
    <t>Ny dagvattenstrategi - dagvatten som resurs</t>
  </si>
  <si>
    <t>2703-18 Tidan</t>
  </si>
  <si>
    <t>Tidan</t>
  </si>
  <si>
    <t>Göta älv SE108000</t>
  </si>
  <si>
    <t>Västerhavet</t>
  </si>
  <si>
    <t>Vet ej</t>
  </si>
  <si>
    <t>Ösan/Klämma/Skeppsbro/Djuran</t>
  </si>
  <si>
    <t>20-40</t>
  </si>
  <si>
    <t>stor men svår kvantifiera</t>
  </si>
  <si>
    <t>drygt hälften</t>
  </si>
  <si>
    <t>Pågående, bland annat mha Greppa rådgivning</t>
  </si>
  <si>
    <t>Pågående</t>
  </si>
  <si>
    <t>Vattenmynd Västerhavet sökt 1,5 mijl fick 0,4. Alfastiftelsen är kontaktad (om medfinansiering för samordnare -gick inte) m fl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</si>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</sst>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right"/>
    </xf>
    <xf numFmtId="14" fontId="2" fillId="2" borderId="0" xfId="0" applyNumberFormat="1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 applyAlignment="1">
      <alignment horizontal="right" wrapText="1"/>
    </xf>
    <xf numFmtId="0" fontId="2" fillId="2" borderId="0" xfId="0" applyFont="1" applyFill="1"/>
    <xf numFmtId="0" fontId="0" fillId="0" borderId="0" xfId="0" applyFill="1" applyBorder="1"/>
    <xf numFmtId="9" fontId="0" fillId="0" borderId="0" xfId="0" applyNumberFormat="1" applyFill="1" applyAlignment="1">
      <alignment horizontal="right" wrapText="1"/>
    </xf>
    <xf numFmtId="9" fontId="0" fillId="0" borderId="0" xfId="0" applyNumberFormat="1"/>
    <xf numFmtId="9" fontId="0" fillId="0" borderId="0" xfId="0" applyNumberFormat="1" applyFill="1"/>
    <xf numFmtId="9" fontId="0" fillId="0" borderId="0" xfId="1" applyFont="1" applyFill="1" applyAlignment="1"/>
    <xf numFmtId="0" fontId="0" fillId="3" borderId="0" xfId="0" applyFill="1" applyAlignment="1">
      <alignment horizontal="right"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wrapText="1"/>
    </xf>
    <xf numFmtId="0" fontId="0" fillId="0" borderId="0" xfId="0" applyFill="1" applyAlignme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12"/>
  <sheetViews>
    <sheetView tabSelected="1" topLeftCell="A250" zoomScale="50" zoomScaleNormal="50" workbookViewId="0">
      <selection activeCell="A267" sqref="A267"/>
    </sheetView>
  </sheetViews>
  <sheetFormatPr defaultRowHeight="14.5" x14ac:dyDescent="0.35"/>
  <cols>
    <col min="1" max="1" width="61.08984375" style="4" customWidth="1"/>
    <col min="2" max="2" width="20.36328125" customWidth="1"/>
    <col min="3" max="4" width="21.26953125" customWidth="1"/>
  </cols>
  <sheetData>
    <row r="1" spans="1:4" ht="21" x14ac:dyDescent="0.5">
      <c r="A1" s="1" t="s">
        <v>0</v>
      </c>
      <c r="B1" s="31" t="s">
        <v>213</v>
      </c>
      <c r="C1" s="31"/>
      <c r="D1" s="31"/>
    </row>
    <row r="2" spans="1:4" ht="21" x14ac:dyDescent="0.5">
      <c r="A2" s="1"/>
      <c r="B2" s="32">
        <v>43830</v>
      </c>
      <c r="C2" s="32">
        <v>44043</v>
      </c>
      <c r="D2" s="32">
        <v>44196</v>
      </c>
    </row>
    <row r="3" spans="1:4" x14ac:dyDescent="0.35">
      <c r="A3" s="2" t="s">
        <v>1</v>
      </c>
      <c r="B3" s="33"/>
      <c r="C3" s="33"/>
      <c r="D3" s="33"/>
    </row>
    <row r="4" spans="1:4" ht="29" x14ac:dyDescent="0.35">
      <c r="A4" s="3" t="s">
        <v>2</v>
      </c>
      <c r="B4" s="33"/>
      <c r="C4" s="33"/>
      <c r="D4" s="33"/>
    </row>
    <row r="5" spans="1:4" x14ac:dyDescent="0.35">
      <c r="A5" s="4" t="s">
        <v>3</v>
      </c>
      <c r="B5" s="34" t="s">
        <v>214</v>
      </c>
      <c r="C5" s="34"/>
      <c r="D5" s="34"/>
    </row>
    <row r="6" spans="1:4" x14ac:dyDescent="0.35">
      <c r="A6" s="5" t="s">
        <v>4</v>
      </c>
      <c r="B6" s="34" t="s">
        <v>215</v>
      </c>
      <c r="C6" s="34"/>
      <c r="D6" s="34"/>
    </row>
    <row r="7" spans="1:4" x14ac:dyDescent="0.35">
      <c r="A7" s="6" t="s">
        <v>5</v>
      </c>
      <c r="B7" s="34" t="s">
        <v>216</v>
      </c>
      <c r="C7" s="34"/>
      <c r="D7" s="34"/>
    </row>
    <row r="8" spans="1:4" x14ac:dyDescent="0.35">
      <c r="A8" s="5" t="s">
        <v>6</v>
      </c>
      <c r="B8" s="34">
        <v>6</v>
      </c>
      <c r="C8" s="34"/>
      <c r="D8" s="34"/>
    </row>
    <row r="9" spans="1:4" x14ac:dyDescent="0.35">
      <c r="A9" s="6" t="s">
        <v>7</v>
      </c>
      <c r="B9" s="34">
        <v>280</v>
      </c>
      <c r="C9" s="34"/>
      <c r="D9" s="34"/>
    </row>
    <row r="10" spans="1:4" x14ac:dyDescent="0.35">
      <c r="A10" s="5" t="s">
        <v>8</v>
      </c>
      <c r="B10" s="34">
        <v>50</v>
      </c>
      <c r="C10" s="34"/>
      <c r="D10" s="34"/>
    </row>
    <row r="11" spans="1:4" x14ac:dyDescent="0.35">
      <c r="A11" s="7" t="s">
        <v>9</v>
      </c>
    </row>
    <row r="12" spans="1:4" x14ac:dyDescent="0.35">
      <c r="A12" s="7" t="s">
        <v>10</v>
      </c>
    </row>
    <row r="13" spans="1:4" x14ac:dyDescent="0.35">
      <c r="A13" s="8" t="s">
        <v>11</v>
      </c>
      <c r="B13" s="33"/>
      <c r="C13" s="33"/>
      <c r="D13" s="33"/>
    </row>
    <row r="14" spans="1:4" x14ac:dyDescent="0.35">
      <c r="A14" s="3" t="s">
        <v>12</v>
      </c>
      <c r="B14" s="33"/>
      <c r="C14" s="33"/>
      <c r="D14" s="33"/>
    </row>
    <row r="15" spans="1:4" x14ac:dyDescent="0.35">
      <c r="A15" s="9"/>
      <c r="B15" s="26"/>
      <c r="C15" s="26"/>
      <c r="D15" s="26"/>
    </row>
    <row r="16" spans="1:4" ht="29" x14ac:dyDescent="0.35">
      <c r="A16" s="2" t="s">
        <v>13</v>
      </c>
      <c r="B16" s="33"/>
      <c r="C16" s="33"/>
      <c r="D16" s="33"/>
    </row>
    <row r="17" spans="1:4" x14ac:dyDescent="0.35">
      <c r="A17" s="10" t="s">
        <v>14</v>
      </c>
      <c r="B17" s="35"/>
      <c r="C17" s="35"/>
      <c r="D17" s="35"/>
    </row>
    <row r="18" spans="1:4" ht="29" x14ac:dyDescent="0.35">
      <c r="A18" s="3" t="s">
        <v>2</v>
      </c>
      <c r="B18" s="33"/>
      <c r="C18" s="33"/>
      <c r="D18" s="33"/>
    </row>
    <row r="19" spans="1:4" ht="29" x14ac:dyDescent="0.35">
      <c r="A19" s="11" t="s">
        <v>15</v>
      </c>
      <c r="B19" s="22">
        <v>5</v>
      </c>
      <c r="C19">
        <v>7</v>
      </c>
      <c r="D19" s="36">
        <v>9</v>
      </c>
    </row>
    <row r="20" spans="1:4" x14ac:dyDescent="0.35">
      <c r="A20" s="11" t="s">
        <v>16</v>
      </c>
      <c r="B20" s="34">
        <v>65</v>
      </c>
      <c r="C20">
        <v>65</v>
      </c>
      <c r="D20" s="36">
        <v>86</v>
      </c>
    </row>
    <row r="21" spans="1:4" ht="29" x14ac:dyDescent="0.35">
      <c r="A21" s="11" t="s">
        <v>17</v>
      </c>
      <c r="B21" s="34">
        <v>40</v>
      </c>
      <c r="C21">
        <v>40</v>
      </c>
      <c r="D21" s="36">
        <v>55</v>
      </c>
    </row>
    <row r="22" spans="1:4" ht="29" x14ac:dyDescent="0.35">
      <c r="A22" s="11" t="s">
        <v>18</v>
      </c>
      <c r="B22" s="34">
        <v>11</v>
      </c>
      <c r="C22">
        <v>15</v>
      </c>
      <c r="D22" s="26">
        <v>24</v>
      </c>
    </row>
    <row r="23" spans="1:4" ht="29" x14ac:dyDescent="0.35">
      <c r="A23" s="12" t="s">
        <v>19</v>
      </c>
      <c r="B23" s="34">
        <v>27</v>
      </c>
      <c r="C23">
        <v>45</v>
      </c>
      <c r="D23" s="26">
        <v>60</v>
      </c>
    </row>
    <row r="24" spans="1:4" ht="29" x14ac:dyDescent="0.35">
      <c r="A24" s="12" t="s">
        <v>20</v>
      </c>
      <c r="B24" s="34">
        <v>15</v>
      </c>
      <c r="C24">
        <v>20</v>
      </c>
      <c r="D24" s="26">
        <v>27</v>
      </c>
    </row>
    <row r="25" spans="1:4" ht="29" x14ac:dyDescent="0.35">
      <c r="A25" s="11" t="s">
        <v>21</v>
      </c>
      <c r="B25" s="37">
        <v>0.85</v>
      </c>
      <c r="C25" s="38">
        <v>0.85</v>
      </c>
      <c r="D25" s="38">
        <v>0.86</v>
      </c>
    </row>
    <row r="26" spans="1:4" x14ac:dyDescent="0.35">
      <c r="A26" s="11"/>
    </row>
    <row r="27" spans="1:4" x14ac:dyDescent="0.35">
      <c r="A27" s="13" t="s">
        <v>22</v>
      </c>
      <c r="B27" s="33"/>
      <c r="C27" s="33"/>
      <c r="D27" s="33"/>
    </row>
    <row r="28" spans="1:4" x14ac:dyDescent="0.35">
      <c r="A28" s="3" t="s">
        <v>23</v>
      </c>
      <c r="B28" s="33"/>
      <c r="C28" s="33"/>
      <c r="D28" s="33"/>
    </row>
    <row r="29" spans="1:4" ht="29" x14ac:dyDescent="0.35">
      <c r="A29" s="14" t="s">
        <v>24</v>
      </c>
      <c r="B29" s="34" t="s">
        <v>217</v>
      </c>
      <c r="C29" t="s">
        <v>217</v>
      </c>
      <c r="D29" s="36" t="s">
        <v>217</v>
      </c>
    </row>
    <row r="30" spans="1:4" x14ac:dyDescent="0.35">
      <c r="A30" s="15"/>
    </row>
    <row r="31" spans="1:4" x14ac:dyDescent="0.35">
      <c r="A31" s="13" t="s">
        <v>25</v>
      </c>
      <c r="B31" s="33"/>
      <c r="C31" s="33"/>
      <c r="D31" s="33"/>
    </row>
    <row r="32" spans="1:4" ht="29" x14ac:dyDescent="0.35">
      <c r="A32" s="3" t="s">
        <v>2</v>
      </c>
      <c r="B32" s="33"/>
      <c r="C32" s="33"/>
      <c r="D32" s="33"/>
    </row>
    <row r="33" spans="1:4" ht="29" x14ac:dyDescent="0.35">
      <c r="A33" s="11" t="s">
        <v>26</v>
      </c>
      <c r="B33" s="34">
        <v>4</v>
      </c>
      <c r="C33">
        <v>4</v>
      </c>
      <c r="D33">
        <v>4</v>
      </c>
    </row>
    <row r="34" spans="1:4" ht="29" x14ac:dyDescent="0.35">
      <c r="A34" s="11" t="s">
        <v>27</v>
      </c>
      <c r="B34" s="34"/>
      <c r="D34" s="26">
        <v>141</v>
      </c>
    </row>
    <row r="35" spans="1:4" x14ac:dyDescent="0.35">
      <c r="A35" s="12" t="s">
        <v>28</v>
      </c>
      <c r="B35" s="34"/>
    </row>
    <row r="36" spans="1:4" x14ac:dyDescent="0.35">
      <c r="A36" s="16" t="s">
        <v>29</v>
      </c>
      <c r="B36" s="34"/>
      <c r="D36">
        <v>5</v>
      </c>
    </row>
    <row r="37" spans="1:4" x14ac:dyDescent="0.35">
      <c r="A37" s="11" t="s">
        <v>30</v>
      </c>
      <c r="B37" s="26"/>
      <c r="C37" s="26"/>
      <c r="D37" s="26"/>
    </row>
    <row r="38" spans="1:4" x14ac:dyDescent="0.35">
      <c r="A38" s="16" t="s">
        <v>31</v>
      </c>
      <c r="B38" s="26"/>
      <c r="C38" s="26"/>
      <c r="D38" s="26"/>
    </row>
    <row r="39" spans="1:4" ht="58" x14ac:dyDescent="0.35">
      <c r="A39" s="17" t="s">
        <v>32</v>
      </c>
      <c r="B39" s="33"/>
      <c r="C39" s="33"/>
      <c r="D39" s="33"/>
    </row>
    <row r="40" spans="1:4" ht="29" x14ac:dyDescent="0.35">
      <c r="A40" s="5" t="s">
        <v>33</v>
      </c>
      <c r="B40" s="34" t="s">
        <v>218</v>
      </c>
      <c r="C40" s="34"/>
      <c r="D40" s="34"/>
    </row>
    <row r="41" spans="1:4" x14ac:dyDescent="0.35">
      <c r="A41" s="18" t="s">
        <v>34</v>
      </c>
      <c r="B41" s="34">
        <f>1900+1800+0+740</f>
        <v>4440</v>
      </c>
      <c r="C41">
        <f>1900+1800+0+740</f>
        <v>4440</v>
      </c>
      <c r="D41">
        <f>1900+1800+0+740</f>
        <v>4440</v>
      </c>
    </row>
    <row r="42" spans="1:4" x14ac:dyDescent="0.35">
      <c r="A42" s="18" t="s">
        <v>35</v>
      </c>
      <c r="B42" s="34"/>
      <c r="C42" s="26"/>
      <c r="D42" s="26"/>
    </row>
    <row r="43" spans="1:4" x14ac:dyDescent="0.35">
      <c r="A43" s="18" t="s">
        <v>36</v>
      </c>
      <c r="B43" s="34">
        <f>36+52+60</f>
        <v>148</v>
      </c>
      <c r="C43">
        <f>36+52+60</f>
        <v>148</v>
      </c>
      <c r="D43">
        <f>36+52+60</f>
        <v>148</v>
      </c>
    </row>
    <row r="44" spans="1:4" x14ac:dyDescent="0.35">
      <c r="A44" s="18" t="s">
        <v>37</v>
      </c>
      <c r="B44" s="34" t="s">
        <v>219</v>
      </c>
      <c r="C44" s="26" t="s">
        <v>219</v>
      </c>
      <c r="D44" s="26" t="s">
        <v>219</v>
      </c>
    </row>
    <row r="45" spans="1:4" x14ac:dyDescent="0.35">
      <c r="A45" s="18" t="s">
        <v>38</v>
      </c>
      <c r="B45" s="34">
        <f>1.4+4.1+1.6+3.1</f>
        <v>10.199999999999999</v>
      </c>
      <c r="C45">
        <f>1.4+4.1+1.6+3.1</f>
        <v>10.199999999999999</v>
      </c>
      <c r="D45">
        <f>1.4+4.1+1.6+3.1</f>
        <v>10.199999999999999</v>
      </c>
    </row>
    <row r="46" spans="1:4" x14ac:dyDescent="0.35">
      <c r="A46" s="18" t="s">
        <v>39</v>
      </c>
      <c r="B46" s="34">
        <v>10</v>
      </c>
      <c r="C46">
        <v>10</v>
      </c>
      <c r="D46">
        <v>10</v>
      </c>
    </row>
    <row r="47" spans="1:4" x14ac:dyDescent="0.35">
      <c r="A47" s="18" t="s">
        <v>40</v>
      </c>
      <c r="B47" s="34">
        <v>500</v>
      </c>
      <c r="C47">
        <v>500</v>
      </c>
      <c r="D47">
        <v>500</v>
      </c>
    </row>
    <row r="48" spans="1:4" x14ac:dyDescent="0.35">
      <c r="A48" s="18" t="s">
        <v>41</v>
      </c>
      <c r="B48" s="34"/>
      <c r="C48" s="26"/>
      <c r="D48" s="26"/>
    </row>
    <row r="49" spans="1:4" x14ac:dyDescent="0.35">
      <c r="A49" s="18" t="s">
        <v>42</v>
      </c>
      <c r="B49" s="34"/>
      <c r="C49" s="34"/>
      <c r="D49" s="34"/>
    </row>
    <row r="50" spans="1:4" ht="29" x14ac:dyDescent="0.35">
      <c r="A50" s="18" t="s">
        <v>43</v>
      </c>
      <c r="B50" s="34"/>
      <c r="C50" s="34"/>
      <c r="D50" s="34"/>
    </row>
    <row r="51" spans="1:4" x14ac:dyDescent="0.35">
      <c r="A51" s="18" t="s">
        <v>44</v>
      </c>
      <c r="B51" s="22">
        <v>700</v>
      </c>
      <c r="C51" s="22">
        <v>700</v>
      </c>
      <c r="D51" s="22">
        <v>700</v>
      </c>
    </row>
    <row r="52" spans="1:4" x14ac:dyDescent="0.35">
      <c r="A52" s="18" t="s">
        <v>45</v>
      </c>
      <c r="B52" s="34"/>
      <c r="C52" s="34"/>
      <c r="D52" s="34"/>
    </row>
    <row r="53" spans="1:4" x14ac:dyDescent="0.35">
      <c r="A53" s="18" t="s">
        <v>46</v>
      </c>
    </row>
    <row r="54" spans="1:4" x14ac:dyDescent="0.35">
      <c r="A54" s="18" t="s">
        <v>47</v>
      </c>
    </row>
    <row r="55" spans="1:4" x14ac:dyDescent="0.35">
      <c r="A55" s="4" t="s">
        <v>48</v>
      </c>
    </row>
    <row r="56" spans="1:4" x14ac:dyDescent="0.35">
      <c r="A56" s="18" t="s">
        <v>49</v>
      </c>
    </row>
    <row r="57" spans="1:4" x14ac:dyDescent="0.35">
      <c r="A57" s="19" t="s">
        <v>50</v>
      </c>
    </row>
    <row r="58" spans="1:4" x14ac:dyDescent="0.35">
      <c r="A58" s="19" t="s">
        <v>51</v>
      </c>
    </row>
    <row r="59" spans="1:4" x14ac:dyDescent="0.35">
      <c r="A59" s="19" t="s">
        <v>52</v>
      </c>
    </row>
    <row r="60" spans="1:4" x14ac:dyDescent="0.35">
      <c r="A60" s="19" t="s">
        <v>53</v>
      </c>
    </row>
    <row r="61" spans="1:4" x14ac:dyDescent="0.35">
      <c r="A61" s="19" t="s">
        <v>54</v>
      </c>
    </row>
    <row r="62" spans="1:4" x14ac:dyDescent="0.35">
      <c r="A62" s="18" t="s">
        <v>55</v>
      </c>
    </row>
    <row r="63" spans="1:4" x14ac:dyDescent="0.35">
      <c r="A63" s="18" t="s">
        <v>56</v>
      </c>
    </row>
    <row r="64" spans="1:4" x14ac:dyDescent="0.35">
      <c r="A64" s="18" t="s">
        <v>57</v>
      </c>
    </row>
    <row r="65" spans="1:4" x14ac:dyDescent="0.35">
      <c r="A65" s="18" t="s">
        <v>58</v>
      </c>
      <c r="C65" s="26" t="s">
        <v>220</v>
      </c>
    </row>
    <row r="66" spans="1:4" x14ac:dyDescent="0.35">
      <c r="A66" s="18" t="s">
        <v>59</v>
      </c>
      <c r="B66" s="22">
        <v>890</v>
      </c>
      <c r="C66">
        <v>890</v>
      </c>
      <c r="D66">
        <v>890</v>
      </c>
    </row>
    <row r="67" spans="1:4" x14ac:dyDescent="0.35">
      <c r="A67" s="18" t="s">
        <v>60</v>
      </c>
    </row>
    <row r="68" spans="1:4" x14ac:dyDescent="0.35">
      <c r="A68" s="18" t="s">
        <v>61</v>
      </c>
    </row>
    <row r="69" spans="1:4" x14ac:dyDescent="0.35">
      <c r="A69" s="18" t="s">
        <v>42</v>
      </c>
    </row>
    <row r="70" spans="1:4" ht="29" x14ac:dyDescent="0.35">
      <c r="A70" s="18" t="s">
        <v>43</v>
      </c>
    </row>
    <row r="71" spans="1:4" x14ac:dyDescent="0.35">
      <c r="A71" s="18" t="s">
        <v>62</v>
      </c>
    </row>
    <row r="72" spans="1:4" x14ac:dyDescent="0.35">
      <c r="A72" s="18" t="s">
        <v>63</v>
      </c>
    </row>
    <row r="73" spans="1:4" x14ac:dyDescent="0.35">
      <c r="A73" s="19" t="s">
        <v>64</v>
      </c>
    </row>
    <row r="74" spans="1:4" x14ac:dyDescent="0.35">
      <c r="A74" s="19" t="s">
        <v>65</v>
      </c>
    </row>
    <row r="75" spans="1:4" x14ac:dyDescent="0.35">
      <c r="A75" s="20" t="s">
        <v>66</v>
      </c>
    </row>
    <row r="76" spans="1:4" ht="29" x14ac:dyDescent="0.35">
      <c r="A76" s="19" t="s">
        <v>67</v>
      </c>
    </row>
    <row r="77" spans="1:4" x14ac:dyDescent="0.35">
      <c r="A77" s="21" t="s">
        <v>68</v>
      </c>
    </row>
    <row r="78" spans="1:4" x14ac:dyDescent="0.35">
      <c r="A78" s="18" t="s">
        <v>69</v>
      </c>
    </row>
    <row r="79" spans="1:4" x14ac:dyDescent="0.35">
      <c r="A79" s="18" t="s">
        <v>70</v>
      </c>
    </row>
    <row r="80" spans="1:4" x14ac:dyDescent="0.35">
      <c r="A80" s="18" t="s">
        <v>71</v>
      </c>
    </row>
    <row r="81" spans="1:1" x14ac:dyDescent="0.35">
      <c r="A81" t="s">
        <v>72</v>
      </c>
    </row>
    <row r="82" spans="1:1" x14ac:dyDescent="0.35">
      <c r="A82" t="s">
        <v>73</v>
      </c>
    </row>
    <row r="83" spans="1:1" x14ac:dyDescent="0.35">
      <c r="A83" t="s">
        <v>74</v>
      </c>
    </row>
    <row r="84" spans="1:1" x14ac:dyDescent="0.35">
      <c r="A84" t="s">
        <v>75</v>
      </c>
    </row>
    <row r="85" spans="1:1" x14ac:dyDescent="0.35">
      <c r="A85" t="s">
        <v>44</v>
      </c>
    </row>
    <row r="86" spans="1:1" x14ac:dyDescent="0.35">
      <c r="A86" t="s">
        <v>76</v>
      </c>
    </row>
    <row r="87" spans="1:1" x14ac:dyDescent="0.35">
      <c r="A87" t="s">
        <v>77</v>
      </c>
    </row>
    <row r="88" spans="1:1" x14ac:dyDescent="0.35">
      <c r="A88" t="s">
        <v>78</v>
      </c>
    </row>
    <row r="89" spans="1:1" x14ac:dyDescent="0.35">
      <c r="A89" t="s">
        <v>79</v>
      </c>
    </row>
    <row r="90" spans="1:1" x14ac:dyDescent="0.35">
      <c r="A90" t="s">
        <v>80</v>
      </c>
    </row>
    <row r="91" spans="1:1" x14ac:dyDescent="0.35">
      <c r="A91" s="18" t="s">
        <v>34</v>
      </c>
    </row>
    <row r="92" spans="1:1" x14ac:dyDescent="0.35">
      <c r="A92" s="18" t="s">
        <v>47</v>
      </c>
    </row>
    <row r="93" spans="1:1" x14ac:dyDescent="0.35">
      <c r="A93" s="18" t="s">
        <v>38</v>
      </c>
    </row>
    <row r="94" spans="1:1" x14ac:dyDescent="0.35">
      <c r="A94" s="18" t="s">
        <v>36</v>
      </c>
    </row>
    <row r="95" spans="1:1" x14ac:dyDescent="0.35">
      <c r="A95" t="s">
        <v>81</v>
      </c>
    </row>
    <row r="96" spans="1:1" x14ac:dyDescent="0.35">
      <c r="A96" t="s">
        <v>82</v>
      </c>
    </row>
    <row r="97" spans="1:4" x14ac:dyDescent="0.35">
      <c r="A97" s="18" t="s">
        <v>83</v>
      </c>
    </row>
    <row r="98" spans="1:4" x14ac:dyDescent="0.35">
      <c r="A98" s="18" t="s">
        <v>84</v>
      </c>
    </row>
    <row r="99" spans="1:4" ht="29" x14ac:dyDescent="0.35">
      <c r="A99" s="18" t="s">
        <v>85</v>
      </c>
    </row>
    <row r="100" spans="1:4" ht="29" x14ac:dyDescent="0.35">
      <c r="A100" s="18" t="s">
        <v>86</v>
      </c>
    </row>
    <row r="101" spans="1:4" x14ac:dyDescent="0.35">
      <c r="A101" s="18" t="s">
        <v>87</v>
      </c>
    </row>
    <row r="102" spans="1:4" x14ac:dyDescent="0.35">
      <c r="A102" s="18" t="s">
        <v>88</v>
      </c>
    </row>
    <row r="103" spans="1:4" x14ac:dyDescent="0.35">
      <c r="A103" s="18" t="s">
        <v>89</v>
      </c>
    </row>
    <row r="104" spans="1:4" ht="29" x14ac:dyDescent="0.35">
      <c r="A104" s="18" t="s">
        <v>90</v>
      </c>
      <c r="B104" s="34" t="s">
        <v>220</v>
      </c>
      <c r="C104" s="34"/>
      <c r="D104" s="34"/>
    </row>
    <row r="105" spans="1:4" x14ac:dyDescent="0.35">
      <c r="A105" s="18" t="s">
        <v>91</v>
      </c>
      <c r="B105" s="34"/>
      <c r="C105" s="34"/>
      <c r="D105" s="34"/>
    </row>
    <row r="106" spans="1:4" x14ac:dyDescent="0.35">
      <c r="A106" s="18" t="s">
        <v>92</v>
      </c>
    </row>
    <row r="107" spans="1:4" x14ac:dyDescent="0.35">
      <c r="A107" s="18" t="s">
        <v>93</v>
      </c>
    </row>
    <row r="108" spans="1:4" ht="72.5" x14ac:dyDescent="0.35">
      <c r="A108" s="17" t="s">
        <v>94</v>
      </c>
      <c r="B108" s="33"/>
      <c r="C108" s="33"/>
      <c r="D108" s="33"/>
    </row>
    <row r="109" spans="1:4" x14ac:dyDescent="0.35">
      <c r="A109" s="5" t="s">
        <v>33</v>
      </c>
      <c r="B109" s="34"/>
      <c r="C109" s="34"/>
      <c r="D109" s="34"/>
    </row>
    <row r="110" spans="1:4" x14ac:dyDescent="0.35">
      <c r="A110" s="18" t="s">
        <v>34</v>
      </c>
      <c r="B110" s="34">
        <v>3000</v>
      </c>
      <c r="C110" s="26">
        <v>3000</v>
      </c>
      <c r="D110" s="36">
        <v>3000</v>
      </c>
    </row>
    <row r="111" spans="1:4" x14ac:dyDescent="0.35">
      <c r="A111" s="18" t="s">
        <v>35</v>
      </c>
      <c r="B111" s="34" t="s">
        <v>221</v>
      </c>
      <c r="C111" t="s">
        <v>221</v>
      </c>
    </row>
    <row r="112" spans="1:4" x14ac:dyDescent="0.35">
      <c r="A112" s="18" t="s">
        <v>36</v>
      </c>
      <c r="B112" s="34">
        <v>50</v>
      </c>
      <c r="C112">
        <v>50</v>
      </c>
    </row>
    <row r="113" spans="1:4" x14ac:dyDescent="0.35">
      <c r="A113" s="18" t="s">
        <v>37</v>
      </c>
      <c r="B113" s="34">
        <v>15</v>
      </c>
      <c r="C113" s="26">
        <v>15</v>
      </c>
    </row>
    <row r="114" spans="1:4" x14ac:dyDescent="0.35">
      <c r="A114" s="18" t="s">
        <v>38</v>
      </c>
      <c r="B114" s="34">
        <v>20</v>
      </c>
      <c r="C114">
        <v>30</v>
      </c>
    </row>
    <row r="115" spans="1:4" x14ac:dyDescent="0.35">
      <c r="A115" s="18" t="s">
        <v>39</v>
      </c>
      <c r="B115" s="34">
        <v>20</v>
      </c>
      <c r="C115">
        <v>20</v>
      </c>
    </row>
    <row r="116" spans="1:4" x14ac:dyDescent="0.35">
      <c r="A116" s="18" t="s">
        <v>40</v>
      </c>
      <c r="B116" s="34">
        <v>400</v>
      </c>
      <c r="C116">
        <v>400</v>
      </c>
    </row>
    <row r="117" spans="1:4" x14ac:dyDescent="0.35">
      <c r="A117" s="18" t="s">
        <v>41</v>
      </c>
      <c r="B117" s="34"/>
      <c r="C117" s="39"/>
      <c r="D117" s="38"/>
    </row>
    <row r="118" spans="1:4" x14ac:dyDescent="0.35">
      <c r="A118" s="19" t="s">
        <v>50</v>
      </c>
      <c r="B118" s="34"/>
      <c r="C118" s="34"/>
      <c r="D118" s="34"/>
    </row>
    <row r="119" spans="1:4" x14ac:dyDescent="0.35">
      <c r="A119" s="19" t="s">
        <v>51</v>
      </c>
      <c r="B119" s="34"/>
      <c r="C119" s="34"/>
      <c r="D119" s="34"/>
    </row>
    <row r="120" spans="1:4" x14ac:dyDescent="0.35">
      <c r="A120" s="19" t="s">
        <v>52</v>
      </c>
      <c r="B120" s="34"/>
      <c r="C120" s="34"/>
      <c r="D120" s="34"/>
    </row>
    <row r="121" spans="1:4" x14ac:dyDescent="0.35">
      <c r="A121" s="19" t="s">
        <v>53</v>
      </c>
    </row>
    <row r="122" spans="1:4" x14ac:dyDescent="0.35">
      <c r="A122" s="19" t="s">
        <v>54</v>
      </c>
    </row>
    <row r="123" spans="1:4" x14ac:dyDescent="0.35">
      <c r="A123" s="18" t="s">
        <v>95</v>
      </c>
    </row>
    <row r="124" spans="1:4" x14ac:dyDescent="0.35">
      <c r="A124" s="18" t="s">
        <v>56</v>
      </c>
    </row>
    <row r="125" spans="1:4" x14ac:dyDescent="0.35">
      <c r="A125" s="5" t="s">
        <v>57</v>
      </c>
    </row>
    <row r="126" spans="1:4" x14ac:dyDescent="0.35">
      <c r="A126" s="5" t="s">
        <v>58</v>
      </c>
    </row>
    <row r="127" spans="1:4" x14ac:dyDescent="0.35">
      <c r="A127" s="5" t="s">
        <v>59</v>
      </c>
    </row>
    <row r="128" spans="1:4" x14ac:dyDescent="0.35">
      <c r="A128" s="5" t="s">
        <v>60</v>
      </c>
    </row>
    <row r="129" spans="1:4" x14ac:dyDescent="0.35">
      <c r="A129" s="5" t="s">
        <v>61</v>
      </c>
    </row>
    <row r="130" spans="1:4" x14ac:dyDescent="0.35">
      <c r="A130" s="5" t="s">
        <v>62</v>
      </c>
    </row>
    <row r="131" spans="1:4" x14ac:dyDescent="0.35">
      <c r="A131" s="5" t="s">
        <v>92</v>
      </c>
    </row>
    <row r="132" spans="1:4" x14ac:dyDescent="0.35">
      <c r="A132" s="5" t="s">
        <v>96</v>
      </c>
    </row>
    <row r="133" spans="1:4" x14ac:dyDescent="0.35">
      <c r="A133" s="5" t="s">
        <v>97</v>
      </c>
    </row>
    <row r="134" spans="1:4" x14ac:dyDescent="0.35">
      <c r="A134" s="5" t="s">
        <v>66</v>
      </c>
    </row>
    <row r="135" spans="1:4" x14ac:dyDescent="0.35">
      <c r="A135" s="5" t="s">
        <v>98</v>
      </c>
    </row>
    <row r="136" spans="1:4" x14ac:dyDescent="0.35">
      <c r="A136" s="5" t="s">
        <v>99</v>
      </c>
    </row>
    <row r="137" spans="1:4" x14ac:dyDescent="0.35">
      <c r="A137" s="5" t="s">
        <v>100</v>
      </c>
    </row>
    <row r="138" spans="1:4" x14ac:dyDescent="0.35">
      <c r="A138" s="5" t="s">
        <v>101</v>
      </c>
      <c r="B138" s="34">
        <v>300</v>
      </c>
      <c r="C138">
        <v>300</v>
      </c>
    </row>
    <row r="139" spans="1:4" ht="43.5" x14ac:dyDescent="0.35">
      <c r="A139" s="18" t="s">
        <v>90</v>
      </c>
      <c r="B139" s="34" t="s">
        <v>222</v>
      </c>
      <c r="C139" t="s">
        <v>223</v>
      </c>
    </row>
    <row r="140" spans="1:4" x14ac:dyDescent="0.35">
      <c r="A140" s="4" t="s">
        <v>102</v>
      </c>
      <c r="B140" s="34">
        <v>0</v>
      </c>
      <c r="C140">
        <v>0</v>
      </c>
      <c r="D140">
        <v>200</v>
      </c>
    </row>
    <row r="141" spans="1:4" x14ac:dyDescent="0.35">
      <c r="A141" s="18" t="s">
        <v>103</v>
      </c>
      <c r="B141" s="34"/>
      <c r="C141" s="34"/>
      <c r="D141" s="34"/>
    </row>
    <row r="142" spans="1:4" x14ac:dyDescent="0.35">
      <c r="A142" s="18" t="s">
        <v>69</v>
      </c>
      <c r="B142" s="34"/>
      <c r="C142" s="34"/>
      <c r="D142" s="34"/>
    </row>
    <row r="143" spans="1:4" x14ac:dyDescent="0.35">
      <c r="A143" s="18" t="s">
        <v>104</v>
      </c>
      <c r="B143" s="34"/>
      <c r="C143" s="34"/>
      <c r="D143" s="34"/>
    </row>
    <row r="144" spans="1:4" x14ac:dyDescent="0.35">
      <c r="A144" s="19" t="s">
        <v>105</v>
      </c>
      <c r="B144" s="34"/>
      <c r="C144" s="34"/>
      <c r="D144" s="34"/>
    </row>
    <row r="145" spans="1:4" x14ac:dyDescent="0.35">
      <c r="A145" s="17" t="s">
        <v>106</v>
      </c>
      <c r="B145" s="33"/>
      <c r="C145" s="33"/>
      <c r="D145" s="33"/>
    </row>
    <row r="146" spans="1:4" x14ac:dyDescent="0.35">
      <c r="A146" s="22" t="s">
        <v>34</v>
      </c>
      <c r="B146" s="34">
        <v>470</v>
      </c>
      <c r="C146">
        <v>470</v>
      </c>
      <c r="D146">
        <v>470</v>
      </c>
    </row>
    <row r="147" spans="1:4" x14ac:dyDescent="0.35">
      <c r="A147" s="48" t="s">
        <v>35</v>
      </c>
      <c r="B147" s="37"/>
      <c r="C147" s="40"/>
      <c r="D147" s="40"/>
    </row>
    <row r="148" spans="1:4" x14ac:dyDescent="0.35">
      <c r="A148" s="22" t="s">
        <v>107</v>
      </c>
      <c r="B148" s="34">
        <v>10</v>
      </c>
      <c r="C148">
        <v>10</v>
      </c>
      <c r="D148">
        <v>25</v>
      </c>
    </row>
    <row r="149" spans="1:4" x14ac:dyDescent="0.35">
      <c r="A149" s="22" t="s">
        <v>37</v>
      </c>
      <c r="B149" s="34">
        <v>5</v>
      </c>
      <c r="C149">
        <v>5</v>
      </c>
      <c r="D149">
        <v>10</v>
      </c>
    </row>
    <row r="150" spans="1:4" x14ac:dyDescent="0.35">
      <c r="A150" s="22" t="s">
        <v>38</v>
      </c>
      <c r="B150" s="34">
        <v>13</v>
      </c>
      <c r="C150">
        <v>13</v>
      </c>
      <c r="D150">
        <v>13</v>
      </c>
    </row>
    <row r="151" spans="1:4" x14ac:dyDescent="0.35">
      <c r="A151" s="22" t="s">
        <v>39</v>
      </c>
      <c r="B151" s="34">
        <f>11+2</f>
        <v>13</v>
      </c>
      <c r="C151" s="34">
        <f>11+2</f>
        <v>13</v>
      </c>
      <c r="D151" s="34">
        <v>13</v>
      </c>
    </row>
    <row r="152" spans="1:4" x14ac:dyDescent="0.35">
      <c r="A152" s="22" t="s">
        <v>40</v>
      </c>
      <c r="B152" s="34"/>
    </row>
    <row r="153" spans="1:4" x14ac:dyDescent="0.35">
      <c r="A153" s="22" t="s">
        <v>41</v>
      </c>
      <c r="B153" s="34"/>
    </row>
    <row r="154" spans="1:4" x14ac:dyDescent="0.35">
      <c r="A154" s="22" t="s">
        <v>108</v>
      </c>
      <c r="B154" s="34"/>
      <c r="C154" s="34"/>
      <c r="D154" s="34"/>
    </row>
    <row r="155" spans="1:4" x14ac:dyDescent="0.35">
      <c r="A155" s="18" t="s">
        <v>109</v>
      </c>
      <c r="B155" s="34"/>
      <c r="C155" s="34"/>
      <c r="D155" s="34"/>
    </row>
    <row r="156" spans="1:4" x14ac:dyDescent="0.35">
      <c r="A156" s="23" t="s">
        <v>57</v>
      </c>
      <c r="B156" s="34"/>
      <c r="C156" s="34"/>
      <c r="D156" s="34"/>
    </row>
    <row r="157" spans="1:4" x14ac:dyDescent="0.35">
      <c r="A157" s="18" t="s">
        <v>101</v>
      </c>
      <c r="B157" s="34">
        <v>60</v>
      </c>
      <c r="C157">
        <v>60</v>
      </c>
      <c r="D157">
        <v>60</v>
      </c>
    </row>
    <row r="158" spans="1:4" x14ac:dyDescent="0.35">
      <c r="A158" s="18" t="s">
        <v>110</v>
      </c>
      <c r="B158" s="34"/>
    </row>
    <row r="159" spans="1:4" x14ac:dyDescent="0.35">
      <c r="A159" s="18" t="s">
        <v>104</v>
      </c>
    </row>
    <row r="160" spans="1:4" x14ac:dyDescent="0.35">
      <c r="A160" s="19" t="s">
        <v>111</v>
      </c>
    </row>
    <row r="161" spans="1:4" x14ac:dyDescent="0.35">
      <c r="A161" s="24" t="s">
        <v>112</v>
      </c>
    </row>
    <row r="162" spans="1:4" x14ac:dyDescent="0.35">
      <c r="A162" s="18" t="s">
        <v>113</v>
      </c>
    </row>
    <row r="163" spans="1:4" x14ac:dyDescent="0.35">
      <c r="A163" s="18" t="s">
        <v>114</v>
      </c>
      <c r="B163" s="34"/>
      <c r="C163" s="34"/>
      <c r="D163" s="34"/>
    </row>
    <row r="164" spans="1:4" x14ac:dyDescent="0.35">
      <c r="A164" s="19" t="s">
        <v>115</v>
      </c>
    </row>
    <row r="165" spans="1:4" x14ac:dyDescent="0.35">
      <c r="A165" s="5" t="s">
        <v>116</v>
      </c>
    </row>
    <row r="166" spans="1:4" x14ac:dyDescent="0.35">
      <c r="A166" s="5" t="s">
        <v>117</v>
      </c>
    </row>
    <row r="167" spans="1:4" x14ac:dyDescent="0.35">
      <c r="A167" s="18" t="s">
        <v>118</v>
      </c>
      <c r="B167" s="34"/>
      <c r="C167" s="34"/>
      <c r="D167" s="34"/>
    </row>
    <row r="168" spans="1:4" x14ac:dyDescent="0.35">
      <c r="A168" s="19" t="s">
        <v>119</v>
      </c>
    </row>
    <row r="169" spans="1:4" x14ac:dyDescent="0.35">
      <c r="A169" s="19" t="s">
        <v>120</v>
      </c>
    </row>
    <row r="170" spans="1:4" x14ac:dyDescent="0.35">
      <c r="A170" s="22" t="s">
        <v>121</v>
      </c>
      <c r="B170" s="34"/>
      <c r="C170" s="34"/>
      <c r="D170" s="34"/>
    </row>
    <row r="171" spans="1:4" x14ac:dyDescent="0.35">
      <c r="A171" s="18" t="s">
        <v>122</v>
      </c>
      <c r="B171" s="34">
        <v>400</v>
      </c>
      <c r="C171">
        <v>400</v>
      </c>
      <c r="D171">
        <v>400</v>
      </c>
    </row>
    <row r="172" spans="1:4" x14ac:dyDescent="0.35">
      <c r="A172" s="18" t="s">
        <v>69</v>
      </c>
    </row>
    <row r="173" spans="1:4" ht="29" x14ac:dyDescent="0.35">
      <c r="A173" s="25" t="s">
        <v>123</v>
      </c>
      <c r="B173" s="34"/>
      <c r="C173" s="34"/>
      <c r="D173" s="34"/>
    </row>
    <row r="174" spans="1:4" x14ac:dyDescent="0.35">
      <c r="A174" s="18" t="s">
        <v>124</v>
      </c>
    </row>
    <row r="175" spans="1:4" x14ac:dyDescent="0.35">
      <c r="A175" s="18" t="s">
        <v>125</v>
      </c>
    </row>
    <row r="176" spans="1:4" x14ac:dyDescent="0.35">
      <c r="A176" s="18" t="s">
        <v>126</v>
      </c>
    </row>
    <row r="177" spans="1:4" x14ac:dyDescent="0.35">
      <c r="A177" s="18" t="s">
        <v>127</v>
      </c>
    </row>
    <row r="178" spans="1:4" x14ac:dyDescent="0.35">
      <c r="A178" s="18" t="s">
        <v>128</v>
      </c>
      <c r="B178" s="34"/>
    </row>
    <row r="179" spans="1:4" x14ac:dyDescent="0.35">
      <c r="A179" s="18" t="s">
        <v>129</v>
      </c>
      <c r="B179" s="34"/>
      <c r="D179" s="26"/>
    </row>
    <row r="180" spans="1:4" x14ac:dyDescent="0.35">
      <c r="A180" t="s">
        <v>130</v>
      </c>
      <c r="B180" s="34"/>
      <c r="D180" s="26">
        <v>25</v>
      </c>
    </row>
    <row r="181" spans="1:4" x14ac:dyDescent="0.35">
      <c r="A181" s="26" t="s">
        <v>131</v>
      </c>
      <c r="B181" s="34"/>
      <c r="D181" s="26">
        <v>1</v>
      </c>
    </row>
    <row r="182" spans="1:4" x14ac:dyDescent="0.35">
      <c r="A182" s="5" t="s">
        <v>132</v>
      </c>
      <c r="B182" s="34"/>
      <c r="D182" s="26"/>
    </row>
    <row r="183" spans="1:4" x14ac:dyDescent="0.35">
      <c r="A183" s="5" t="s">
        <v>133</v>
      </c>
      <c r="B183" s="34"/>
      <c r="D183" s="26"/>
    </row>
    <row r="184" spans="1:4" x14ac:dyDescent="0.35">
      <c r="A184" s="5" t="s">
        <v>134</v>
      </c>
      <c r="B184" s="34"/>
      <c r="D184" s="26"/>
    </row>
    <row r="185" spans="1:4" x14ac:dyDescent="0.35">
      <c r="A185" s="5" t="s">
        <v>135</v>
      </c>
      <c r="B185" s="34"/>
      <c r="D185" s="26"/>
    </row>
    <row r="186" spans="1:4" x14ac:dyDescent="0.35">
      <c r="A186" s="5" t="s">
        <v>136</v>
      </c>
      <c r="B186" s="34"/>
      <c r="D186" s="26"/>
    </row>
    <row r="187" spans="1:4" x14ac:dyDescent="0.35">
      <c r="A187" s="8" t="s">
        <v>137</v>
      </c>
      <c r="B187" s="33"/>
      <c r="C187" s="33"/>
      <c r="D187" s="33"/>
    </row>
    <row r="188" spans="1:4" ht="29" x14ac:dyDescent="0.35">
      <c r="A188" s="3" t="s">
        <v>2</v>
      </c>
      <c r="B188" s="33"/>
      <c r="C188" s="33"/>
      <c r="D188" s="33"/>
    </row>
    <row r="189" spans="1:4" x14ac:dyDescent="0.35">
      <c r="A189" s="5" t="s">
        <v>138</v>
      </c>
      <c r="B189" s="34"/>
      <c r="C189" s="34"/>
      <c r="D189" s="34"/>
    </row>
    <row r="190" spans="1:4" ht="29" x14ac:dyDescent="0.35">
      <c r="A190" s="17" t="s">
        <v>139</v>
      </c>
      <c r="B190" s="33"/>
      <c r="C190" s="33"/>
      <c r="D190" s="33"/>
    </row>
    <row r="191" spans="1:4" x14ac:dyDescent="0.35">
      <c r="A191" s="18" t="s">
        <v>34</v>
      </c>
      <c r="B191" s="34"/>
    </row>
    <row r="192" spans="1:4" x14ac:dyDescent="0.35">
      <c r="A192" s="18" t="s">
        <v>35</v>
      </c>
      <c r="B192" s="34"/>
    </row>
    <row r="193" spans="1:4" x14ac:dyDescent="0.35">
      <c r="A193" s="18" t="s">
        <v>36</v>
      </c>
      <c r="B193" s="34"/>
    </row>
    <row r="194" spans="1:4" x14ac:dyDescent="0.35">
      <c r="A194" s="18" t="s">
        <v>37</v>
      </c>
      <c r="B194" s="34"/>
    </row>
    <row r="195" spans="1:4" x14ac:dyDescent="0.35">
      <c r="A195" s="18" t="s">
        <v>38</v>
      </c>
      <c r="B195" s="34"/>
    </row>
    <row r="196" spans="1:4" x14ac:dyDescent="0.35">
      <c r="A196" s="18" t="s">
        <v>39</v>
      </c>
      <c r="B196" s="34"/>
    </row>
    <row r="197" spans="1:4" x14ac:dyDescent="0.35">
      <c r="A197" s="18" t="s">
        <v>40</v>
      </c>
      <c r="B197" s="34"/>
    </row>
    <row r="198" spans="1:4" x14ac:dyDescent="0.35">
      <c r="A198" s="18" t="s">
        <v>41</v>
      </c>
      <c r="B198" s="34"/>
    </row>
    <row r="199" spans="1:4" x14ac:dyDescent="0.35">
      <c r="A199" s="18" t="s">
        <v>56</v>
      </c>
      <c r="B199" s="34"/>
      <c r="C199" s="34"/>
      <c r="D199" s="34"/>
    </row>
    <row r="200" spans="1:4" x14ac:dyDescent="0.35">
      <c r="A200" s="18" t="s">
        <v>140</v>
      </c>
    </row>
    <row r="201" spans="1:4" x14ac:dyDescent="0.35">
      <c r="A201" s="19" t="s">
        <v>141</v>
      </c>
    </row>
    <row r="202" spans="1:4" x14ac:dyDescent="0.35">
      <c r="A202" s="19" t="s">
        <v>50</v>
      </c>
      <c r="B202" s="26"/>
      <c r="C202" s="26"/>
      <c r="D202" s="26"/>
    </row>
    <row r="203" spans="1:4" x14ac:dyDescent="0.35">
      <c r="A203" s="19" t="s">
        <v>65</v>
      </c>
      <c r="B203" s="26"/>
      <c r="C203" s="26"/>
      <c r="D203" s="26"/>
    </row>
    <row r="204" spans="1:4" x14ac:dyDescent="0.35">
      <c r="A204" s="19" t="s">
        <v>142</v>
      </c>
      <c r="B204" s="26"/>
      <c r="C204" s="26"/>
      <c r="D204" s="26"/>
    </row>
    <row r="205" spans="1:4" x14ac:dyDescent="0.35">
      <c r="A205" s="19" t="s">
        <v>143</v>
      </c>
      <c r="B205" s="26"/>
      <c r="C205" s="26"/>
      <c r="D205" s="26"/>
    </row>
    <row r="206" spans="1:4" x14ac:dyDescent="0.35">
      <c r="A206" s="18" t="s">
        <v>116</v>
      </c>
      <c r="B206" s="26"/>
      <c r="C206" s="26"/>
      <c r="D206" s="26"/>
    </row>
    <row r="207" spans="1:4" x14ac:dyDescent="0.35">
      <c r="A207" s="18" t="s">
        <v>144</v>
      </c>
      <c r="B207" s="26"/>
      <c r="C207" s="26"/>
      <c r="D207" s="26"/>
    </row>
    <row r="208" spans="1:4" x14ac:dyDescent="0.35">
      <c r="A208" s="19" t="s">
        <v>145</v>
      </c>
      <c r="B208" s="26"/>
      <c r="C208" s="26"/>
      <c r="D208" s="26"/>
    </row>
    <row r="209" spans="1:4" x14ac:dyDescent="0.35">
      <c r="A209" s="19" t="s">
        <v>146</v>
      </c>
      <c r="B209" s="26"/>
      <c r="C209" s="26"/>
      <c r="D209" s="26"/>
    </row>
    <row r="210" spans="1:4" ht="29" x14ac:dyDescent="0.35">
      <c r="A210" s="18" t="s">
        <v>147</v>
      </c>
      <c r="B210" s="34">
        <v>1</v>
      </c>
      <c r="C210">
        <v>5</v>
      </c>
      <c r="D210" s="36">
        <v>9</v>
      </c>
    </row>
    <row r="211" spans="1:4" ht="29" x14ac:dyDescent="0.35">
      <c r="A211" s="27" t="s">
        <v>148</v>
      </c>
      <c r="B211" s="33"/>
      <c r="C211" s="33"/>
      <c r="D211" s="33"/>
    </row>
    <row r="212" spans="1:4" x14ac:dyDescent="0.35">
      <c r="A212" s="5" t="s">
        <v>33</v>
      </c>
      <c r="B212" s="34"/>
      <c r="C212" s="34"/>
      <c r="D212" s="34"/>
    </row>
    <row r="213" spans="1:4" x14ac:dyDescent="0.35">
      <c r="A213" s="5" t="s">
        <v>34</v>
      </c>
      <c r="B213" s="34">
        <v>400</v>
      </c>
      <c r="C213">
        <v>400</v>
      </c>
      <c r="D213" s="36">
        <v>400</v>
      </c>
    </row>
    <row r="214" spans="1:4" x14ac:dyDescent="0.35">
      <c r="A214" s="5" t="s">
        <v>35</v>
      </c>
      <c r="B214" s="41"/>
      <c r="C214" s="42"/>
      <c r="D214" s="42"/>
    </row>
    <row r="215" spans="1:4" x14ac:dyDescent="0.35">
      <c r="A215" s="18" t="s">
        <v>36</v>
      </c>
      <c r="B215" s="34">
        <v>10</v>
      </c>
      <c r="C215">
        <v>10</v>
      </c>
      <c r="D215" s="36">
        <v>15</v>
      </c>
    </row>
    <row r="216" spans="1:4" x14ac:dyDescent="0.35">
      <c r="A216" s="18" t="s">
        <v>37</v>
      </c>
      <c r="B216" s="34">
        <v>5</v>
      </c>
      <c r="C216">
        <v>5</v>
      </c>
      <c r="D216" s="36">
        <v>7</v>
      </c>
    </row>
    <row r="217" spans="1:4" x14ac:dyDescent="0.35">
      <c r="A217" s="18" t="s">
        <v>38</v>
      </c>
      <c r="B217" s="34">
        <v>2</v>
      </c>
      <c r="C217">
        <v>2</v>
      </c>
      <c r="D217" s="36">
        <v>2</v>
      </c>
    </row>
    <row r="218" spans="1:4" x14ac:dyDescent="0.35">
      <c r="A218" s="18" t="s">
        <v>39</v>
      </c>
      <c r="B218" s="34">
        <v>2</v>
      </c>
      <c r="C218">
        <v>2</v>
      </c>
      <c r="D218" s="36">
        <v>2</v>
      </c>
    </row>
    <row r="219" spans="1:4" x14ac:dyDescent="0.35">
      <c r="A219" s="18" t="s">
        <v>40</v>
      </c>
      <c r="B219" s="34">
        <v>0</v>
      </c>
      <c r="C219">
        <v>0</v>
      </c>
      <c r="D219" s="36">
        <v>25</v>
      </c>
    </row>
    <row r="220" spans="1:4" x14ac:dyDescent="0.35">
      <c r="A220" s="5" t="s">
        <v>41</v>
      </c>
      <c r="B220" s="34">
        <v>0</v>
      </c>
      <c r="C220">
        <v>0</v>
      </c>
    </row>
    <row r="221" spans="1:4" ht="29" x14ac:dyDescent="0.35">
      <c r="A221" s="18" t="s">
        <v>149</v>
      </c>
      <c r="B221" s="34"/>
      <c r="C221" s="34"/>
      <c r="D221" s="34"/>
    </row>
    <row r="222" spans="1:4" x14ac:dyDescent="0.35">
      <c r="A222" s="18" t="s">
        <v>132</v>
      </c>
      <c r="B222" s="34"/>
      <c r="C222" s="34"/>
      <c r="D222" s="34"/>
    </row>
    <row r="223" spans="1:4" x14ac:dyDescent="0.35">
      <c r="A223" s="18" t="s">
        <v>150</v>
      </c>
      <c r="B223" s="34"/>
      <c r="C223" s="34"/>
      <c r="D223" s="34"/>
    </row>
    <row r="224" spans="1:4" x14ac:dyDescent="0.35">
      <c r="A224" s="18" t="s">
        <v>151</v>
      </c>
      <c r="B224" s="34"/>
      <c r="C224" s="34"/>
      <c r="D224" s="34"/>
    </row>
    <row r="225" spans="1:4" x14ac:dyDescent="0.35">
      <c r="A225" s="18" t="s">
        <v>152</v>
      </c>
      <c r="B225" s="34"/>
      <c r="C225" s="34"/>
      <c r="D225" s="34"/>
    </row>
    <row r="226" spans="1:4" x14ac:dyDescent="0.35">
      <c r="A226" s="18" t="s">
        <v>57</v>
      </c>
      <c r="B226" s="34"/>
      <c r="C226" s="34"/>
      <c r="D226" s="34"/>
    </row>
    <row r="227" spans="1:4" x14ac:dyDescent="0.35">
      <c r="A227" s="18" t="s">
        <v>153</v>
      </c>
    </row>
    <row r="228" spans="1:4" x14ac:dyDescent="0.35">
      <c r="A228" s="18" t="s">
        <v>118</v>
      </c>
    </row>
    <row r="229" spans="1:4" x14ac:dyDescent="0.35">
      <c r="A229" s="18" t="s">
        <v>154</v>
      </c>
    </row>
    <row r="230" spans="1:4" x14ac:dyDescent="0.35">
      <c r="A230" s="18" t="s">
        <v>127</v>
      </c>
      <c r="B230" s="26"/>
      <c r="C230" s="26"/>
      <c r="D230" s="26"/>
    </row>
    <row r="231" spans="1:4" x14ac:dyDescent="0.35">
      <c r="A231" s="18" t="s">
        <v>126</v>
      </c>
      <c r="B231" s="26"/>
      <c r="C231" s="26"/>
      <c r="D231" s="26"/>
    </row>
    <row r="232" spans="1:4" x14ac:dyDescent="0.35">
      <c r="A232" s="18" t="s">
        <v>155</v>
      </c>
      <c r="B232" s="26"/>
      <c r="C232" s="26"/>
      <c r="D232" s="26"/>
    </row>
    <row r="233" spans="1:4" x14ac:dyDescent="0.35">
      <c r="A233" s="18" t="s">
        <v>156</v>
      </c>
      <c r="B233" s="26"/>
      <c r="C233" s="26"/>
      <c r="D233" s="26"/>
    </row>
    <row r="234" spans="1:4" x14ac:dyDescent="0.35">
      <c r="A234" s="19" t="s">
        <v>44</v>
      </c>
      <c r="B234" s="26"/>
      <c r="C234" s="26"/>
      <c r="D234" s="26"/>
    </row>
    <row r="235" spans="1:4" x14ac:dyDescent="0.35">
      <c r="A235" s="18" t="s">
        <v>157</v>
      </c>
      <c r="B235" s="34"/>
    </row>
    <row r="236" spans="1:4" x14ac:dyDescent="0.35">
      <c r="A236" s="18" t="s">
        <v>101</v>
      </c>
      <c r="B236" s="34">
        <v>50</v>
      </c>
      <c r="C236">
        <v>50</v>
      </c>
      <c r="D236">
        <v>50</v>
      </c>
    </row>
    <row r="237" spans="1:4" x14ac:dyDescent="0.35">
      <c r="A237" s="18" t="s">
        <v>158</v>
      </c>
      <c r="B237" s="34">
        <v>2</v>
      </c>
      <c r="C237" s="26">
        <v>2</v>
      </c>
      <c r="D237">
        <v>2</v>
      </c>
    </row>
    <row r="238" spans="1:4" x14ac:dyDescent="0.35">
      <c r="A238" s="18" t="s">
        <v>122</v>
      </c>
      <c r="B238" s="34">
        <v>400</v>
      </c>
      <c r="C238">
        <v>400</v>
      </c>
      <c r="D238">
        <v>400</v>
      </c>
    </row>
    <row r="239" spans="1:4" x14ac:dyDescent="0.35">
      <c r="A239" s="19" t="s">
        <v>69</v>
      </c>
      <c r="B239" s="34"/>
      <c r="C239" s="34"/>
      <c r="D239" s="34"/>
    </row>
    <row r="240" spans="1:4" x14ac:dyDescent="0.35">
      <c r="A240" s="18" t="s">
        <v>159</v>
      </c>
      <c r="B240" s="34"/>
      <c r="C240" s="34"/>
      <c r="D240" s="34"/>
    </row>
    <row r="241" spans="1:4" x14ac:dyDescent="0.35">
      <c r="A241" s="18" t="s">
        <v>160</v>
      </c>
      <c r="B241" s="34"/>
      <c r="C241" s="34"/>
      <c r="D241" s="34"/>
    </row>
    <row r="242" spans="1:4" x14ac:dyDescent="0.35">
      <c r="A242" s="18" t="s">
        <v>134</v>
      </c>
      <c r="B242" s="34"/>
      <c r="C242" s="34"/>
      <c r="D242" s="34"/>
    </row>
    <row r="243" spans="1:4" x14ac:dyDescent="0.35">
      <c r="A243" s="18" t="s">
        <v>135</v>
      </c>
      <c r="B243" s="34"/>
      <c r="C243" s="34"/>
      <c r="D243" s="34"/>
    </row>
    <row r="244" spans="1:4" x14ac:dyDescent="0.35">
      <c r="A244" s="5" t="s">
        <v>161</v>
      </c>
      <c r="B244" s="34"/>
      <c r="C244" s="34"/>
      <c r="D244" s="34"/>
    </row>
    <row r="245" spans="1:4" x14ac:dyDescent="0.35">
      <c r="A245" s="18" t="s">
        <v>162</v>
      </c>
    </row>
    <row r="246" spans="1:4" x14ac:dyDescent="0.35">
      <c r="A246" s="28" t="s">
        <v>163</v>
      </c>
    </row>
    <row r="247" spans="1:4" x14ac:dyDescent="0.35">
      <c r="A247" s="28" t="s">
        <v>164</v>
      </c>
    </row>
    <row r="248" spans="1:4" x14ac:dyDescent="0.35">
      <c r="A248" s="18" t="s">
        <v>165</v>
      </c>
    </row>
    <row r="249" spans="1:4" x14ac:dyDescent="0.35">
      <c r="A249" s="28" t="s">
        <v>166</v>
      </c>
      <c r="D249">
        <v>1</v>
      </c>
    </row>
    <row r="250" spans="1:4" x14ac:dyDescent="0.35">
      <c r="A250" s="18" t="s">
        <v>167</v>
      </c>
      <c r="B250" s="34"/>
      <c r="C250" s="34"/>
      <c r="D250" s="34"/>
    </row>
    <row r="251" spans="1:4" x14ac:dyDescent="0.35">
      <c r="A251" s="18" t="s">
        <v>168</v>
      </c>
      <c r="B251" s="34"/>
      <c r="C251" s="34"/>
      <c r="D251" s="34"/>
    </row>
    <row r="252" spans="1:4" x14ac:dyDescent="0.35">
      <c r="A252" s="18" t="s">
        <v>169</v>
      </c>
      <c r="B252" s="34"/>
      <c r="C252" s="34"/>
      <c r="D252" s="34"/>
    </row>
    <row r="253" spans="1:4" x14ac:dyDescent="0.35">
      <c r="A253" s="18" t="s">
        <v>170</v>
      </c>
      <c r="B253" s="34"/>
      <c r="C253" s="34"/>
      <c r="D253" s="34"/>
    </row>
    <row r="254" spans="1:4" x14ac:dyDescent="0.35">
      <c r="A254" s="18" t="s">
        <v>171</v>
      </c>
      <c r="B254" s="34"/>
      <c r="C254" s="34"/>
      <c r="D254" s="34"/>
    </row>
    <row r="255" spans="1:4" x14ac:dyDescent="0.35">
      <c r="A255" s="18" t="s">
        <v>172</v>
      </c>
      <c r="B255" s="34"/>
      <c r="C255" s="34"/>
      <c r="D255" s="34"/>
    </row>
    <row r="256" spans="1:4" ht="116" x14ac:dyDescent="0.35">
      <c r="A256" s="5" t="s">
        <v>173</v>
      </c>
      <c r="B256" s="34" t="s">
        <v>224</v>
      </c>
      <c r="C256" s="43" t="s">
        <v>224</v>
      </c>
    </row>
    <row r="257" spans="1:4" ht="29" x14ac:dyDescent="0.35">
      <c r="A257" s="12" t="s">
        <v>174</v>
      </c>
      <c r="B257" s="34" t="s">
        <v>225</v>
      </c>
      <c r="C257" t="s">
        <v>225</v>
      </c>
      <c r="D257" s="44" t="s">
        <v>225</v>
      </c>
    </row>
    <row r="258" spans="1:4" ht="29" x14ac:dyDescent="0.35">
      <c r="A258" s="29" t="s">
        <v>175</v>
      </c>
      <c r="B258" s="45">
        <v>0</v>
      </c>
      <c r="C258">
        <v>0</v>
      </c>
      <c r="D258">
        <v>0</v>
      </c>
    </row>
    <row r="259" spans="1:4" ht="29" x14ac:dyDescent="0.35">
      <c r="A259" s="29" t="s">
        <v>176</v>
      </c>
      <c r="B259" s="45">
        <v>1500000</v>
      </c>
      <c r="C259" s="45">
        <v>1500000</v>
      </c>
      <c r="D259" s="45">
        <v>1500000</v>
      </c>
    </row>
    <row r="260" spans="1:4" ht="29" x14ac:dyDescent="0.35">
      <c r="A260" s="29" t="s">
        <v>177</v>
      </c>
      <c r="B260" s="45">
        <v>17000000</v>
      </c>
      <c r="C260" s="45">
        <v>17000000</v>
      </c>
      <c r="D260" s="45">
        <v>20350000</v>
      </c>
    </row>
    <row r="261" spans="1:4" x14ac:dyDescent="0.35">
      <c r="A261" s="30" t="s">
        <v>178</v>
      </c>
      <c r="B261" s="46">
        <f>SUM(B258:B260)</f>
        <v>18500000</v>
      </c>
      <c r="C261" s="46">
        <f>SUM(C258:C260)</f>
        <v>18500000</v>
      </c>
      <c r="D261" s="46">
        <f>SUM(D258:D260)</f>
        <v>21850000</v>
      </c>
    </row>
    <row r="262" spans="1:4" ht="29" x14ac:dyDescent="0.35">
      <c r="A262" s="30" t="s">
        <v>179</v>
      </c>
      <c r="B262" s="46">
        <v>3690000</v>
      </c>
      <c r="C262" s="46">
        <f>3690000+3226000</f>
        <v>6916000</v>
      </c>
      <c r="D262" s="46">
        <v>6916000</v>
      </c>
    </row>
    <row r="263" spans="1:4" x14ac:dyDescent="0.35">
      <c r="A263" s="47"/>
    </row>
    <row r="265" spans="1:4" ht="43.5" x14ac:dyDescent="0.35">
      <c r="A265" s="27" t="s">
        <v>180</v>
      </c>
      <c r="B265" s="33"/>
      <c r="C265" s="33"/>
      <c r="D265" s="33"/>
    </row>
    <row r="266" spans="1:4" x14ac:dyDescent="0.35">
      <c r="A266" s="18" t="s">
        <v>34</v>
      </c>
      <c r="B266" s="34"/>
      <c r="C266" s="26"/>
      <c r="D266" s="26">
        <v>15</v>
      </c>
    </row>
    <row r="267" spans="1:4" x14ac:dyDescent="0.35">
      <c r="A267" s="5" t="s">
        <v>35</v>
      </c>
      <c r="B267" s="34"/>
      <c r="C267" s="26"/>
      <c r="D267" s="26"/>
    </row>
    <row r="268" spans="1:4" x14ac:dyDescent="0.35">
      <c r="A268" s="18" t="s">
        <v>181</v>
      </c>
      <c r="B268" s="34"/>
      <c r="C268" s="26"/>
      <c r="D268" s="26"/>
    </row>
    <row r="269" spans="1:4" x14ac:dyDescent="0.35">
      <c r="A269" s="18" t="s">
        <v>37</v>
      </c>
      <c r="B269" s="34"/>
      <c r="C269" s="26"/>
      <c r="D269" s="26"/>
    </row>
    <row r="270" spans="1:4" x14ac:dyDescent="0.35">
      <c r="A270" s="18" t="s">
        <v>38</v>
      </c>
      <c r="B270" s="34"/>
      <c r="C270" s="26"/>
      <c r="D270" s="26"/>
    </row>
    <row r="271" spans="1:4" x14ac:dyDescent="0.35">
      <c r="A271" s="18" t="s">
        <v>39</v>
      </c>
      <c r="B271" s="34"/>
      <c r="C271" s="26"/>
      <c r="D271" s="26"/>
    </row>
    <row r="272" spans="1:4" x14ac:dyDescent="0.35">
      <c r="A272" s="18" t="s">
        <v>40</v>
      </c>
      <c r="B272" s="34"/>
      <c r="C272" s="26"/>
      <c r="D272" s="26"/>
    </row>
    <row r="273" spans="1:4" x14ac:dyDescent="0.35">
      <c r="A273" s="18" t="s">
        <v>41</v>
      </c>
      <c r="B273" s="34"/>
      <c r="C273" s="26"/>
      <c r="D273" s="26"/>
    </row>
    <row r="274" spans="1:4" x14ac:dyDescent="0.35">
      <c r="A274" s="18" t="s">
        <v>63</v>
      </c>
      <c r="B274" s="34"/>
      <c r="C274" s="34"/>
      <c r="D274" s="34"/>
    </row>
    <row r="275" spans="1:4" x14ac:dyDescent="0.35">
      <c r="A275" s="18" t="s">
        <v>182</v>
      </c>
      <c r="B275" s="34"/>
      <c r="C275" s="34"/>
      <c r="D275" s="34"/>
    </row>
    <row r="276" spans="1:4" x14ac:dyDescent="0.35">
      <c r="A276" s="19" t="s">
        <v>183</v>
      </c>
    </row>
    <row r="277" spans="1:4" x14ac:dyDescent="0.35">
      <c r="A277" s="18" t="s">
        <v>184</v>
      </c>
    </row>
    <row r="278" spans="1:4" x14ac:dyDescent="0.35">
      <c r="A278" s="19" t="s">
        <v>185</v>
      </c>
    </row>
    <row r="279" spans="1:4" x14ac:dyDescent="0.35">
      <c r="A279" s="18" t="s">
        <v>186</v>
      </c>
    </row>
    <row r="280" spans="1:4" x14ac:dyDescent="0.35">
      <c r="A280" s="4" t="s">
        <v>187</v>
      </c>
    </row>
    <row r="281" spans="1:4" x14ac:dyDescent="0.35">
      <c r="A281" s="4" t="s">
        <v>188</v>
      </c>
    </row>
    <row r="282" spans="1:4" x14ac:dyDescent="0.35">
      <c r="A282" s="4" t="s">
        <v>189</v>
      </c>
    </row>
    <row r="283" spans="1:4" x14ac:dyDescent="0.35">
      <c r="A283" s="18" t="s">
        <v>190</v>
      </c>
      <c r="B283" s="34"/>
      <c r="C283" s="34"/>
      <c r="D283" s="34"/>
    </row>
    <row r="284" spans="1:4" x14ac:dyDescent="0.35">
      <c r="A284" s="18" t="s">
        <v>191</v>
      </c>
    </row>
    <row r="285" spans="1:4" ht="29" x14ac:dyDescent="0.35">
      <c r="A285" s="18" t="s">
        <v>192</v>
      </c>
    </row>
    <row r="286" spans="1:4" x14ac:dyDescent="0.35">
      <c r="A286" s="18" t="s">
        <v>193</v>
      </c>
    </row>
    <row r="287" spans="1:4" x14ac:dyDescent="0.35">
      <c r="A287" s="18" t="s">
        <v>194</v>
      </c>
    </row>
    <row r="288" spans="1:4" x14ac:dyDescent="0.35">
      <c r="A288" s="4" t="s">
        <v>195</v>
      </c>
    </row>
    <row r="289" spans="1:1" ht="29" x14ac:dyDescent="0.35">
      <c r="A289" s="4" t="s">
        <v>196</v>
      </c>
    </row>
    <row r="290" spans="1:1" ht="29" x14ac:dyDescent="0.35">
      <c r="A290" s="4" t="s">
        <v>197</v>
      </c>
    </row>
    <row r="291" spans="1:1" x14ac:dyDescent="0.35">
      <c r="A291" s="4" t="s">
        <v>198</v>
      </c>
    </row>
    <row r="292" spans="1:1" x14ac:dyDescent="0.35">
      <c r="A292" s="4" t="s">
        <v>199</v>
      </c>
    </row>
    <row r="293" spans="1:1" x14ac:dyDescent="0.35">
      <c r="A293" s="4" t="s">
        <v>200</v>
      </c>
    </row>
    <row r="294" spans="1:1" x14ac:dyDescent="0.35">
      <c r="A294" s="4" t="s">
        <v>201</v>
      </c>
    </row>
    <row r="295" spans="1:1" x14ac:dyDescent="0.35">
      <c r="A295" s="4" t="s">
        <v>202</v>
      </c>
    </row>
    <row r="296" spans="1:1" x14ac:dyDescent="0.35">
      <c r="A296" s="4" t="s">
        <v>132</v>
      </c>
    </row>
    <row r="297" spans="1:1" x14ac:dyDescent="0.35">
      <c r="A297" s="4" t="s">
        <v>133</v>
      </c>
    </row>
    <row r="298" spans="1:1" x14ac:dyDescent="0.35">
      <c r="A298" s="18" t="s">
        <v>134</v>
      </c>
    </row>
    <row r="299" spans="1:1" x14ac:dyDescent="0.35">
      <c r="A299" s="18" t="s">
        <v>135</v>
      </c>
    </row>
    <row r="300" spans="1:1" x14ac:dyDescent="0.35">
      <c r="A300" s="4" t="s">
        <v>126</v>
      </c>
    </row>
    <row r="301" spans="1:1" x14ac:dyDescent="0.35">
      <c r="A301" s="4" t="s">
        <v>127</v>
      </c>
    </row>
    <row r="302" spans="1:1" x14ac:dyDescent="0.35">
      <c r="A302" s="4" t="s">
        <v>129</v>
      </c>
    </row>
    <row r="303" spans="1:1" x14ac:dyDescent="0.35">
      <c r="A303" s="4" t="s">
        <v>203</v>
      </c>
    </row>
    <row r="304" spans="1:1" x14ac:dyDescent="0.35">
      <c r="A304" s="4" t="s">
        <v>204</v>
      </c>
    </row>
    <row r="305" spans="1:1" x14ac:dyDescent="0.35">
      <c r="A305" s="4" t="s">
        <v>205</v>
      </c>
    </row>
    <row r="306" spans="1:1" x14ac:dyDescent="0.35">
      <c r="A306" s="18" t="s">
        <v>206</v>
      </c>
    </row>
    <row r="307" spans="1:1" x14ac:dyDescent="0.35">
      <c r="A307" s="4" t="s">
        <v>207</v>
      </c>
    </row>
    <row r="308" spans="1:1" x14ac:dyDescent="0.35">
      <c r="A308" s="4" t="s">
        <v>208</v>
      </c>
    </row>
    <row r="309" spans="1:1" x14ac:dyDescent="0.35">
      <c r="A309" s="4" t="s">
        <v>209</v>
      </c>
    </row>
    <row r="310" spans="1:1" x14ac:dyDescent="0.35">
      <c r="A310" s="4" t="s">
        <v>210</v>
      </c>
    </row>
    <row r="311" spans="1:1" x14ac:dyDescent="0.35">
      <c r="A311" s="4" t="s">
        <v>211</v>
      </c>
    </row>
    <row r="312" spans="1:1" x14ac:dyDescent="0.35">
      <c r="A312" s="4" t="s">
        <v>212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Havs- och vattenmyndigheten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Almstrand</dc:creator>
  <cp:lastModifiedBy>Robert Almstrand</cp:lastModifiedBy>
  <dcterms:created xsi:type="dcterms:W3CDTF">2021-02-11T09:58:54Z</dcterms:created>
  <dcterms:modified xsi:type="dcterms:W3CDTF">2021-02-11T10:01:08Z</dcterms:modified>
</cp:coreProperties>
</file>